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WorkingFiles\USR\!!1516\Report Status\"/>
    </mc:Choice>
  </mc:AlternateContent>
  <bookViews>
    <workbookView xWindow="480" yWindow="150" windowWidth="16275" windowHeight="8190" activeTab="1"/>
  </bookViews>
  <sheets>
    <sheet name="Referrals" sheetId="1" r:id="rId1"/>
    <sheet name="GE Courses" sheetId="22" r:id="rId2"/>
    <sheet name="GE - New and Revisioned - OLD" sheetId="21" r:id="rId3"/>
    <sheet name="GE-001-156 - OLD" sheetId="11" r:id="rId4"/>
    <sheet name="Data Validation" sheetId="3" r:id="rId5"/>
    <sheet name="Sheet1" sheetId="12" r:id="rId6"/>
  </sheets>
  <definedNames>
    <definedName name="_xlnm._FilterDatabase" localSheetId="0" hidden="1">Referrals!$A$1:$U$107</definedName>
    <definedName name="_xlnm.Print_Area" localSheetId="2">Table1[#All]</definedName>
    <definedName name="_xlnm.Print_Titles" localSheetId="2">'GE - New and Revisioned - OLD'!$1:$1</definedName>
    <definedName name="_xlnm.Print_Titles" localSheetId="3">'GE-001-156 - OLD'!$1:$1</definedName>
  </definedNames>
  <calcPr calcId="162913"/>
</workbook>
</file>

<file path=xl/calcChain.xml><?xml version="1.0" encoding="utf-8"?>
<calcChain xmlns="http://schemas.openxmlformats.org/spreadsheetml/2006/main">
  <c r="Z403" i="22" l="1"/>
  <c r="Y403" i="22"/>
  <c r="AA403" i="22" s="1"/>
  <c r="X403" i="22"/>
  <c r="W403" i="22"/>
  <c r="Z402" i="22"/>
  <c r="Y402" i="22"/>
  <c r="AA402" i="22" s="1"/>
  <c r="X402" i="22"/>
  <c r="W402" i="22"/>
  <c r="AA401" i="22"/>
  <c r="Z401" i="22"/>
  <c r="Y401" i="22"/>
  <c r="X401" i="22"/>
  <c r="W401" i="22"/>
  <c r="Z400" i="22"/>
  <c r="Y400" i="22"/>
  <c r="AA400" i="22" s="1"/>
  <c r="X400" i="22"/>
  <c r="W400" i="22"/>
  <c r="Z399" i="22"/>
  <c r="Y399" i="22"/>
  <c r="AA399" i="22" s="1"/>
  <c r="X399" i="22"/>
  <c r="W399" i="22"/>
  <c r="Z398" i="22"/>
  <c r="Y398" i="22"/>
  <c r="AA398" i="22" s="1"/>
  <c r="X398" i="22"/>
  <c r="W398" i="22"/>
  <c r="AA397" i="22"/>
  <c r="Z397" i="22"/>
  <c r="Y397" i="22"/>
  <c r="X397" i="22"/>
  <c r="W397" i="22"/>
  <c r="Z396" i="22"/>
  <c r="Y396" i="22"/>
  <c r="AA396" i="22" s="1"/>
  <c r="X396" i="22"/>
  <c r="W396" i="22"/>
  <c r="Z395" i="22"/>
  <c r="Y395" i="22"/>
  <c r="AA395" i="22" s="1"/>
  <c r="X395" i="22"/>
  <c r="W395" i="22"/>
  <c r="Z394" i="22"/>
  <c r="Y394" i="22"/>
  <c r="X394" i="22"/>
  <c r="W394" i="22"/>
  <c r="AA393" i="22"/>
  <c r="Z393" i="22"/>
  <c r="Y393" i="22"/>
  <c r="X393" i="22"/>
  <c r="W393" i="22"/>
  <c r="Z392" i="22"/>
  <c r="Y392" i="22"/>
  <c r="AA392" i="22" s="1"/>
  <c r="X392" i="22"/>
  <c r="W392" i="22"/>
  <c r="Z391" i="22"/>
  <c r="Y391" i="22"/>
  <c r="AA391" i="22" s="1"/>
  <c r="X391" i="22"/>
  <c r="W391" i="22"/>
  <c r="Z390" i="22"/>
  <c r="Y390" i="22"/>
  <c r="AA390" i="22" s="1"/>
  <c r="X390" i="22"/>
  <c r="W390" i="22"/>
  <c r="AA389" i="22"/>
  <c r="Z389" i="22"/>
  <c r="Y389" i="22"/>
  <c r="X389" i="22"/>
  <c r="W389" i="22"/>
  <c r="Z388" i="22"/>
  <c r="Y388" i="22"/>
  <c r="AA388" i="22" s="1"/>
  <c r="X388" i="22"/>
  <c r="W388" i="22"/>
  <c r="Z387" i="22"/>
  <c r="Y387" i="22"/>
  <c r="AA387" i="22" s="1"/>
  <c r="X387" i="22"/>
  <c r="W387" i="22"/>
  <c r="Z386" i="22"/>
  <c r="Y386" i="22"/>
  <c r="AA386" i="22" s="1"/>
  <c r="X386" i="22"/>
  <c r="W386" i="22"/>
  <c r="AA385" i="22"/>
  <c r="Z385" i="22"/>
  <c r="Y385" i="22"/>
  <c r="X385" i="22"/>
  <c r="W385" i="22"/>
  <c r="Z384" i="22"/>
  <c r="Y384" i="22"/>
  <c r="AA384" i="22" s="1"/>
  <c r="X384" i="22"/>
  <c r="W384" i="22"/>
  <c r="Z383" i="22"/>
  <c r="Y383" i="22"/>
  <c r="AA383" i="22" s="1"/>
  <c r="X383" i="22"/>
  <c r="W383" i="22"/>
  <c r="Z382" i="22"/>
  <c r="Y382" i="22"/>
  <c r="AA382" i="22" s="1"/>
  <c r="X382" i="22"/>
  <c r="W382" i="22"/>
  <c r="AA381" i="22"/>
  <c r="Z381" i="22"/>
  <c r="Y381" i="22"/>
  <c r="X381" i="22"/>
  <c r="W381" i="22"/>
  <c r="Z380" i="22"/>
  <c r="Y380" i="22"/>
  <c r="AA380" i="22" s="1"/>
  <c r="X380" i="22"/>
  <c r="W380" i="22"/>
  <c r="Z379" i="22"/>
  <c r="Y379" i="22"/>
  <c r="AA379" i="22" s="1"/>
  <c r="X379" i="22"/>
  <c r="W379" i="22"/>
  <c r="Z378" i="22"/>
  <c r="Y378" i="22"/>
  <c r="X378" i="22"/>
  <c r="W378" i="22"/>
  <c r="AA377" i="22"/>
  <c r="Z377" i="22"/>
  <c r="Y377" i="22"/>
  <c r="X377" i="22"/>
  <c r="W377" i="22"/>
  <c r="Z376" i="22"/>
  <c r="Y376" i="22"/>
  <c r="AA376" i="22" s="1"/>
  <c r="X376" i="22"/>
  <c r="W376" i="22"/>
  <c r="Z375" i="22"/>
  <c r="Y375" i="22"/>
  <c r="AA375" i="22" s="1"/>
  <c r="X375" i="22"/>
  <c r="W375" i="22"/>
  <c r="Z374" i="22"/>
  <c r="Y374" i="22"/>
  <c r="AA374" i="22" s="1"/>
  <c r="X374" i="22"/>
  <c r="W374" i="22"/>
  <c r="AA373" i="22"/>
  <c r="Z373" i="22"/>
  <c r="Y373" i="22"/>
  <c r="X373" i="22"/>
  <c r="W373" i="22"/>
  <c r="Z372" i="22"/>
  <c r="Y372" i="22"/>
  <c r="AA372" i="22" s="1"/>
  <c r="X372" i="22"/>
  <c r="W372" i="22"/>
  <c r="Z371" i="22"/>
  <c r="Y371" i="22"/>
  <c r="AA371" i="22" s="1"/>
  <c r="X371" i="22"/>
  <c r="W371" i="22"/>
  <c r="Z370" i="22"/>
  <c r="Y370" i="22"/>
  <c r="AA370" i="22" s="1"/>
  <c r="X370" i="22"/>
  <c r="W370" i="22"/>
  <c r="AA369" i="22"/>
  <c r="Z369" i="22"/>
  <c r="Y369" i="22"/>
  <c r="X369" i="22"/>
  <c r="W369" i="22"/>
  <c r="Z368" i="22"/>
  <c r="Y368" i="22"/>
  <c r="AA368" i="22" s="1"/>
  <c r="X368" i="22"/>
  <c r="W368" i="22"/>
  <c r="Z367" i="22"/>
  <c r="Y367" i="22"/>
  <c r="AA367" i="22" s="1"/>
  <c r="X367" i="22"/>
  <c r="W367" i="22"/>
  <c r="Z366" i="22"/>
  <c r="Y366" i="22"/>
  <c r="AA366" i="22" s="1"/>
  <c r="X366" i="22"/>
  <c r="W366" i="22"/>
  <c r="AA365" i="22"/>
  <c r="Z365" i="22"/>
  <c r="Y365" i="22"/>
  <c r="X365" i="22"/>
  <c r="W365" i="22"/>
  <c r="Z364" i="22"/>
  <c r="Y364" i="22"/>
  <c r="AA364" i="22" s="1"/>
  <c r="X364" i="22"/>
  <c r="W364" i="22"/>
  <c r="Z363" i="22"/>
  <c r="Y363" i="22"/>
  <c r="AA363" i="22" s="1"/>
  <c r="X363" i="22"/>
  <c r="W363" i="22"/>
  <c r="Z362" i="22"/>
  <c r="Y362" i="22"/>
  <c r="X362" i="22"/>
  <c r="W362" i="22"/>
  <c r="AA361" i="22"/>
  <c r="Z361" i="22"/>
  <c r="Y361" i="22"/>
  <c r="X361" i="22"/>
  <c r="W361" i="22"/>
  <c r="Z360" i="22"/>
  <c r="Y360" i="22"/>
  <c r="AA360" i="22" s="1"/>
  <c r="X360" i="22"/>
  <c r="W360" i="22"/>
  <c r="Z359" i="22"/>
  <c r="Y359" i="22"/>
  <c r="AA359" i="22" s="1"/>
  <c r="X359" i="22"/>
  <c r="W359" i="22"/>
  <c r="Z358" i="22"/>
  <c r="Y358" i="22"/>
  <c r="AA358" i="22" s="1"/>
  <c r="X358" i="22"/>
  <c r="W358" i="22"/>
  <c r="AA357" i="22"/>
  <c r="Z357" i="22"/>
  <c r="Y357" i="22"/>
  <c r="X357" i="22"/>
  <c r="W357" i="22"/>
  <c r="Z356" i="22"/>
  <c r="Y356" i="22"/>
  <c r="AA356" i="22" s="1"/>
  <c r="X356" i="22"/>
  <c r="W356" i="22"/>
  <c r="Z355" i="22"/>
  <c r="Y355" i="22"/>
  <c r="AA355" i="22" s="1"/>
  <c r="X355" i="22"/>
  <c r="W355" i="22"/>
  <c r="Z354" i="22"/>
  <c r="Y354" i="22"/>
  <c r="AA354" i="22" s="1"/>
  <c r="X354" i="22"/>
  <c r="W354" i="22"/>
  <c r="AA353" i="22"/>
  <c r="Z353" i="22"/>
  <c r="Y353" i="22"/>
  <c r="X353" i="22"/>
  <c r="W353" i="22"/>
  <c r="Z352" i="22"/>
  <c r="Y352" i="22"/>
  <c r="AA352" i="22" s="1"/>
  <c r="X352" i="22"/>
  <c r="W352" i="22"/>
  <c r="Z351" i="22"/>
  <c r="Y351" i="22"/>
  <c r="AA351" i="22" s="1"/>
  <c r="X351" i="22"/>
  <c r="W351" i="22"/>
  <c r="Z350" i="22"/>
  <c r="Y350" i="22"/>
  <c r="AA350" i="22" s="1"/>
  <c r="X350" i="22"/>
  <c r="W350" i="22"/>
  <c r="AA349" i="22"/>
  <c r="Z349" i="22"/>
  <c r="Y349" i="22"/>
  <c r="X349" i="22"/>
  <c r="W349" i="22"/>
  <c r="Z348" i="22"/>
  <c r="Y348" i="22"/>
  <c r="AA348" i="22" s="1"/>
  <c r="X348" i="22"/>
  <c r="W348" i="22"/>
  <c r="Z347" i="22"/>
  <c r="Y347" i="22"/>
  <c r="AA347" i="22" s="1"/>
  <c r="X347" i="22"/>
  <c r="W347" i="22"/>
  <c r="Z346" i="22"/>
  <c r="AA346" i="22" s="1"/>
  <c r="Y346" i="22"/>
  <c r="X346" i="22"/>
  <c r="W346" i="22"/>
  <c r="AA345" i="22"/>
  <c r="Z345" i="22"/>
  <c r="Y345" i="22"/>
  <c r="X345" i="22"/>
  <c r="W345" i="22"/>
  <c r="Z344" i="22"/>
  <c r="Y344" i="22"/>
  <c r="AA344" i="22" s="1"/>
  <c r="X344" i="22"/>
  <c r="W344" i="22"/>
  <c r="Z343" i="22"/>
  <c r="Y343" i="22"/>
  <c r="AA343" i="22" s="1"/>
  <c r="X343" i="22"/>
  <c r="W343" i="22"/>
  <c r="Z342" i="22"/>
  <c r="AA342" i="22" s="1"/>
  <c r="Y342" i="22"/>
  <c r="X342" i="22"/>
  <c r="W342" i="22"/>
  <c r="AA341" i="22"/>
  <c r="Z341" i="22"/>
  <c r="Y341" i="22"/>
  <c r="X341" i="22"/>
  <c r="W341" i="22"/>
  <c r="Z340" i="22"/>
  <c r="Y340" i="22"/>
  <c r="AA340" i="22" s="1"/>
  <c r="X340" i="22"/>
  <c r="W340" i="22"/>
  <c r="Z339" i="22"/>
  <c r="Y339" i="22"/>
  <c r="AA339" i="22" s="1"/>
  <c r="X339" i="22"/>
  <c r="W339" i="22"/>
  <c r="Z338" i="22"/>
  <c r="AA338" i="22" s="1"/>
  <c r="Y338" i="22"/>
  <c r="X338" i="22"/>
  <c r="W338" i="22"/>
  <c r="AA337" i="22"/>
  <c r="Z337" i="22"/>
  <c r="Y337" i="22"/>
  <c r="X337" i="22"/>
  <c r="W337" i="22"/>
  <c r="Z336" i="22"/>
  <c r="Y336" i="22"/>
  <c r="AA336" i="22" s="1"/>
  <c r="X336" i="22"/>
  <c r="W336" i="22"/>
  <c r="Z335" i="22"/>
  <c r="Y335" i="22"/>
  <c r="AA335" i="22" s="1"/>
  <c r="X335" i="22"/>
  <c r="W335" i="22"/>
  <c r="Z334" i="22"/>
  <c r="AA334" i="22" s="1"/>
  <c r="Y334" i="22"/>
  <c r="X334" i="22"/>
  <c r="W334" i="22"/>
  <c r="AA333" i="22"/>
  <c r="Z333" i="22"/>
  <c r="Y333" i="22"/>
  <c r="X333" i="22"/>
  <c r="W333" i="22"/>
  <c r="Z332" i="22"/>
  <c r="Y332" i="22"/>
  <c r="AA332" i="22" s="1"/>
  <c r="X332" i="22"/>
  <c r="W332" i="22"/>
  <c r="Z331" i="22"/>
  <c r="Y331" i="22"/>
  <c r="AA331" i="22" s="1"/>
  <c r="X331" i="22"/>
  <c r="W331" i="22"/>
  <c r="Z330" i="22"/>
  <c r="AA330" i="22" s="1"/>
  <c r="Y330" i="22"/>
  <c r="X330" i="22"/>
  <c r="W330" i="22"/>
  <c r="AA329" i="22"/>
  <c r="Z329" i="22"/>
  <c r="Y329" i="22"/>
  <c r="X329" i="22"/>
  <c r="W329" i="22"/>
  <c r="Z328" i="22"/>
  <c r="Y328" i="22"/>
  <c r="AA328" i="22" s="1"/>
  <c r="X328" i="22"/>
  <c r="W328" i="22"/>
  <c r="Z327" i="22"/>
  <c r="Y327" i="22"/>
  <c r="AA327" i="22" s="1"/>
  <c r="X327" i="22"/>
  <c r="W327" i="22"/>
  <c r="Z326" i="22"/>
  <c r="AA326" i="22" s="1"/>
  <c r="Y326" i="22"/>
  <c r="X326" i="22"/>
  <c r="W326" i="22"/>
  <c r="AA325" i="22"/>
  <c r="Z325" i="22"/>
  <c r="Y325" i="22"/>
  <c r="X325" i="22"/>
  <c r="W325" i="22"/>
  <c r="Z324" i="22"/>
  <c r="Y324" i="22"/>
  <c r="AA324" i="22" s="1"/>
  <c r="X324" i="22"/>
  <c r="W324" i="22"/>
  <c r="Z323" i="22"/>
  <c r="Y323" i="22"/>
  <c r="AA323" i="22" s="1"/>
  <c r="X323" i="22"/>
  <c r="W323" i="22"/>
  <c r="Z322" i="22"/>
  <c r="AA322" i="22" s="1"/>
  <c r="Y322" i="22"/>
  <c r="X322" i="22"/>
  <c r="W322" i="22"/>
  <c r="AA321" i="22"/>
  <c r="Z321" i="22"/>
  <c r="Y321" i="22"/>
  <c r="X321" i="22"/>
  <c r="W321" i="22"/>
  <c r="Z320" i="22"/>
  <c r="Y320" i="22"/>
  <c r="AA320" i="22" s="1"/>
  <c r="X320" i="22"/>
  <c r="W320" i="22"/>
  <c r="Z319" i="22"/>
  <c r="Y319" i="22"/>
  <c r="AA319" i="22" s="1"/>
  <c r="X319" i="22"/>
  <c r="W319" i="22"/>
  <c r="Z318" i="22"/>
  <c r="AA318" i="22" s="1"/>
  <c r="Y318" i="22"/>
  <c r="X318" i="22"/>
  <c r="W318" i="22"/>
  <c r="AA317" i="22"/>
  <c r="Z317" i="22"/>
  <c r="Y317" i="22"/>
  <c r="X317" i="22"/>
  <c r="W317" i="22"/>
  <c r="Z316" i="22"/>
  <c r="Y316" i="22"/>
  <c r="AA316" i="22" s="1"/>
  <c r="X316" i="22"/>
  <c r="W316" i="22"/>
  <c r="Z315" i="22"/>
  <c r="Y315" i="22"/>
  <c r="AA315" i="22" s="1"/>
  <c r="X315" i="22"/>
  <c r="W315" i="22"/>
  <c r="Z314" i="22"/>
  <c r="AA314" i="22" s="1"/>
  <c r="Y314" i="22"/>
  <c r="X314" i="22"/>
  <c r="W314" i="22"/>
  <c r="AA313" i="22"/>
  <c r="Z313" i="22"/>
  <c r="Y313" i="22"/>
  <c r="X313" i="22"/>
  <c r="W313" i="22"/>
  <c r="Z312" i="22"/>
  <c r="Y312" i="22"/>
  <c r="AA312" i="22" s="1"/>
  <c r="X312" i="22"/>
  <c r="W312" i="22"/>
  <c r="Z311" i="22"/>
  <c r="Y311" i="22"/>
  <c r="AA311" i="22" s="1"/>
  <c r="X311" i="22"/>
  <c r="W311" i="22"/>
  <c r="Z310" i="22"/>
  <c r="AA310" i="22" s="1"/>
  <c r="Y310" i="22"/>
  <c r="X310" i="22"/>
  <c r="W310" i="22"/>
  <c r="AA309" i="22"/>
  <c r="Z309" i="22"/>
  <c r="Y309" i="22"/>
  <c r="X309" i="22"/>
  <c r="W309" i="22"/>
  <c r="Z308" i="22"/>
  <c r="Y308" i="22"/>
  <c r="AA308" i="22" s="1"/>
  <c r="X308" i="22"/>
  <c r="W308" i="22"/>
  <c r="Z307" i="22"/>
  <c r="Y307" i="22"/>
  <c r="AA307" i="22" s="1"/>
  <c r="X307" i="22"/>
  <c r="W307" i="22"/>
  <c r="Z306" i="22"/>
  <c r="AA306" i="22" s="1"/>
  <c r="Y306" i="22"/>
  <c r="X306" i="22"/>
  <c r="W306" i="22"/>
  <c r="AA305" i="22"/>
  <c r="Z305" i="22"/>
  <c r="Y305" i="22"/>
  <c r="X305" i="22"/>
  <c r="W305" i="22"/>
  <c r="Z304" i="22"/>
  <c r="Y304" i="22"/>
  <c r="AA304" i="22" s="1"/>
  <c r="X304" i="22"/>
  <c r="W304" i="22"/>
  <c r="Z303" i="22"/>
  <c r="Y303" i="22"/>
  <c r="AA303" i="22" s="1"/>
  <c r="X303" i="22"/>
  <c r="W303" i="22"/>
  <c r="Z302" i="22"/>
  <c r="AA302" i="22" s="1"/>
  <c r="Y302" i="22"/>
  <c r="X302" i="22"/>
  <c r="W302" i="22"/>
  <c r="AA301" i="22"/>
  <c r="Z301" i="22"/>
  <c r="Y301" i="22"/>
  <c r="X301" i="22"/>
  <c r="W301" i="22"/>
  <c r="Z300" i="22"/>
  <c r="Y300" i="22"/>
  <c r="AA300" i="22" s="1"/>
  <c r="X300" i="22"/>
  <c r="W300" i="22"/>
  <c r="Z299" i="22"/>
  <c r="Y299" i="22"/>
  <c r="AA299" i="22" s="1"/>
  <c r="X299" i="22"/>
  <c r="W299" i="22"/>
  <c r="Z298" i="22"/>
  <c r="AA298" i="22" s="1"/>
  <c r="Y298" i="22"/>
  <c r="X298" i="22"/>
  <c r="W298" i="22"/>
  <c r="AA297" i="22"/>
  <c r="Z297" i="22"/>
  <c r="Y297" i="22"/>
  <c r="X297" i="22"/>
  <c r="W297" i="22"/>
  <c r="Z296" i="22"/>
  <c r="Y296" i="22"/>
  <c r="AA296" i="22" s="1"/>
  <c r="X296" i="22"/>
  <c r="W296" i="22"/>
  <c r="Z295" i="22"/>
  <c r="Y295" i="22"/>
  <c r="AA295" i="22" s="1"/>
  <c r="X295" i="22"/>
  <c r="W295" i="22"/>
  <c r="Z294" i="22"/>
  <c r="AA294" i="22" s="1"/>
  <c r="Y294" i="22"/>
  <c r="X294" i="22"/>
  <c r="W294" i="22"/>
  <c r="AA293" i="22"/>
  <c r="Z293" i="22"/>
  <c r="Y293" i="22"/>
  <c r="X293" i="22"/>
  <c r="W293" i="22"/>
  <c r="Z292" i="22"/>
  <c r="Y292" i="22"/>
  <c r="AA292" i="22" s="1"/>
  <c r="X292" i="22"/>
  <c r="W292" i="22"/>
  <c r="Z291" i="22"/>
  <c r="Y291" i="22"/>
  <c r="AA291" i="22" s="1"/>
  <c r="X291" i="22"/>
  <c r="W291" i="22"/>
  <c r="Z290" i="22"/>
  <c r="Y290" i="22"/>
  <c r="AA290" i="22" s="1"/>
  <c r="X290" i="22"/>
  <c r="W290" i="22"/>
  <c r="AA289" i="22"/>
  <c r="Z289" i="22"/>
  <c r="Y289" i="22"/>
  <c r="X289" i="22"/>
  <c r="W289" i="22"/>
  <c r="Z288" i="22"/>
  <c r="Y288" i="22"/>
  <c r="AA288" i="22" s="1"/>
  <c r="X288" i="22"/>
  <c r="W288" i="22"/>
  <c r="Z287" i="22"/>
  <c r="Y287" i="22"/>
  <c r="AA287" i="22" s="1"/>
  <c r="X287" i="22"/>
  <c r="W287" i="22"/>
  <c r="Z286" i="22"/>
  <c r="AA286" i="22" s="1"/>
  <c r="Y286" i="22"/>
  <c r="X286" i="22"/>
  <c r="W286" i="22"/>
  <c r="AA285" i="22"/>
  <c r="Z285" i="22"/>
  <c r="Y285" i="22"/>
  <c r="X285" i="22"/>
  <c r="W285" i="22"/>
  <c r="Z284" i="22"/>
  <c r="Y284" i="22"/>
  <c r="AA284" i="22" s="1"/>
  <c r="X284" i="22"/>
  <c r="W284" i="22"/>
  <c r="Z283" i="22"/>
  <c r="Y283" i="22"/>
  <c r="AA283" i="22" s="1"/>
  <c r="X283" i="22"/>
  <c r="W283" i="22"/>
  <c r="Z282" i="22"/>
  <c r="AA282" i="22" s="1"/>
  <c r="Y282" i="22"/>
  <c r="X282" i="22"/>
  <c r="W282" i="22"/>
  <c r="AA281" i="22"/>
  <c r="Z281" i="22"/>
  <c r="Y281" i="22"/>
  <c r="X281" i="22"/>
  <c r="W281" i="22"/>
  <c r="Z280" i="22"/>
  <c r="Y280" i="22"/>
  <c r="AA280" i="22" s="1"/>
  <c r="X280" i="22"/>
  <c r="W280" i="22"/>
  <c r="Z279" i="22"/>
  <c r="Y279" i="22"/>
  <c r="AA279" i="22" s="1"/>
  <c r="X279" i="22"/>
  <c r="W279" i="22"/>
  <c r="Z278" i="22"/>
  <c r="AA278" i="22" s="1"/>
  <c r="Y278" i="22"/>
  <c r="X278" i="22"/>
  <c r="W278" i="22"/>
  <c r="AA277" i="22"/>
  <c r="Z277" i="22"/>
  <c r="Y277" i="22"/>
  <c r="X277" i="22"/>
  <c r="W277" i="22"/>
  <c r="Z276" i="22"/>
  <c r="Y276" i="22"/>
  <c r="AA276" i="22" s="1"/>
  <c r="X276" i="22"/>
  <c r="W276" i="22"/>
  <c r="Z275" i="22"/>
  <c r="Y275" i="22"/>
  <c r="AA275" i="22" s="1"/>
  <c r="X275" i="22"/>
  <c r="W275" i="22"/>
  <c r="Z274" i="22"/>
  <c r="AA274" i="22" s="1"/>
  <c r="Y274" i="22"/>
  <c r="X274" i="22"/>
  <c r="W274" i="22"/>
  <c r="AA273" i="22"/>
  <c r="Z273" i="22"/>
  <c r="Y273" i="22"/>
  <c r="X273" i="22"/>
  <c r="W273" i="22"/>
  <c r="Z272" i="22"/>
  <c r="Y272" i="22"/>
  <c r="AA272" i="22" s="1"/>
  <c r="X272" i="22"/>
  <c r="W272" i="22"/>
  <c r="Z271" i="22"/>
  <c r="Y271" i="22"/>
  <c r="AA271" i="22" s="1"/>
  <c r="X271" i="22"/>
  <c r="W271" i="22"/>
  <c r="Z270" i="22"/>
  <c r="Y270" i="22"/>
  <c r="AA270" i="22" s="1"/>
  <c r="X270" i="22"/>
  <c r="W270" i="22"/>
  <c r="AA269" i="22"/>
  <c r="Z269" i="22"/>
  <c r="Y269" i="22"/>
  <c r="X269" i="22"/>
  <c r="W269" i="22"/>
  <c r="Z268" i="22"/>
  <c r="Y268" i="22"/>
  <c r="AA268" i="22" s="1"/>
  <c r="X268" i="22"/>
  <c r="W268" i="22"/>
  <c r="Z267" i="22"/>
  <c r="Y267" i="22"/>
  <c r="AA267" i="22" s="1"/>
  <c r="X267" i="22"/>
  <c r="W267" i="22"/>
  <c r="Z266" i="22"/>
  <c r="Y266" i="22"/>
  <c r="X266" i="22"/>
  <c r="W266" i="22"/>
  <c r="AA265" i="22"/>
  <c r="Z265" i="22"/>
  <c r="Y265" i="22"/>
  <c r="X265" i="22"/>
  <c r="W265" i="22"/>
  <c r="Z264" i="22"/>
  <c r="Y264" i="22"/>
  <c r="AA264" i="22" s="1"/>
  <c r="X264" i="22"/>
  <c r="W264" i="22"/>
  <c r="Z263" i="22"/>
  <c r="Y263" i="22"/>
  <c r="AA263" i="22" s="1"/>
  <c r="X263" i="22"/>
  <c r="W263" i="22"/>
  <c r="Z262" i="22"/>
  <c r="Y262" i="22"/>
  <c r="AA262" i="22" s="1"/>
  <c r="X262" i="22"/>
  <c r="W262" i="22"/>
  <c r="AA261" i="22"/>
  <c r="Z261" i="22"/>
  <c r="Y261" i="22"/>
  <c r="X261" i="22"/>
  <c r="W261" i="22"/>
  <c r="Z260" i="22"/>
  <c r="Y260" i="22"/>
  <c r="AA260" i="22" s="1"/>
  <c r="X260" i="22"/>
  <c r="W260" i="22"/>
  <c r="Z259" i="22"/>
  <c r="Y259" i="22"/>
  <c r="AA259" i="22" s="1"/>
  <c r="X259" i="22"/>
  <c r="W259" i="22"/>
  <c r="Z258" i="22"/>
  <c r="Y258" i="22"/>
  <c r="AA258" i="22" s="1"/>
  <c r="X258" i="22"/>
  <c r="W258" i="22"/>
  <c r="AA257" i="22"/>
  <c r="Z257" i="22"/>
  <c r="Y257" i="22"/>
  <c r="X257" i="22"/>
  <c r="W257" i="22"/>
  <c r="Z256" i="22"/>
  <c r="Y256" i="22"/>
  <c r="AA256" i="22" s="1"/>
  <c r="X256" i="22"/>
  <c r="W256" i="22"/>
  <c r="Z255" i="22"/>
  <c r="Y255" i="22"/>
  <c r="AA255" i="22" s="1"/>
  <c r="X255" i="22"/>
  <c r="W255" i="22"/>
  <c r="Z254" i="22"/>
  <c r="Y254" i="22"/>
  <c r="AA254" i="22" s="1"/>
  <c r="X254" i="22"/>
  <c r="W254" i="22"/>
  <c r="AA253" i="22"/>
  <c r="Z253" i="22"/>
  <c r="Y253" i="22"/>
  <c r="X253" i="22"/>
  <c r="W253" i="22"/>
  <c r="Z252" i="22"/>
  <c r="Y252" i="22"/>
  <c r="AA252" i="22" s="1"/>
  <c r="X252" i="22"/>
  <c r="W252" i="22"/>
  <c r="Z251" i="22"/>
  <c r="Y251" i="22"/>
  <c r="AA251" i="22" s="1"/>
  <c r="X251" i="22"/>
  <c r="W251" i="22"/>
  <c r="Z250" i="22"/>
  <c r="Y250" i="22"/>
  <c r="X250" i="22"/>
  <c r="W250" i="22"/>
  <c r="AA249" i="22"/>
  <c r="Z249" i="22"/>
  <c r="Y249" i="22"/>
  <c r="X249" i="22"/>
  <c r="W249" i="22"/>
  <c r="Z248" i="22"/>
  <c r="Y248" i="22"/>
  <c r="AA248" i="22" s="1"/>
  <c r="X248" i="22"/>
  <c r="W248" i="22"/>
  <c r="Z247" i="22"/>
  <c r="Y247" i="22"/>
  <c r="AA247" i="22" s="1"/>
  <c r="X247" i="22"/>
  <c r="W247" i="22"/>
  <c r="Z246" i="22"/>
  <c r="Y246" i="22"/>
  <c r="AA246" i="22" s="1"/>
  <c r="X246" i="22"/>
  <c r="W246" i="22"/>
  <c r="AA245" i="22"/>
  <c r="Z245" i="22"/>
  <c r="Y245" i="22"/>
  <c r="X245" i="22"/>
  <c r="W245" i="22"/>
  <c r="Z244" i="22"/>
  <c r="Y244" i="22"/>
  <c r="AA244" i="22" s="1"/>
  <c r="X244" i="22"/>
  <c r="W244" i="22"/>
  <c r="Z243" i="22"/>
  <c r="Y243" i="22"/>
  <c r="AA243" i="22" s="1"/>
  <c r="X243" i="22"/>
  <c r="W243" i="22"/>
  <c r="Z242" i="22"/>
  <c r="Y242" i="22"/>
  <c r="AA242" i="22" s="1"/>
  <c r="X242" i="22"/>
  <c r="W242" i="22"/>
  <c r="AA241" i="22"/>
  <c r="Z241" i="22"/>
  <c r="Y241" i="22"/>
  <c r="X241" i="22"/>
  <c r="W241" i="22"/>
  <c r="Z240" i="22"/>
  <c r="Y240" i="22"/>
  <c r="AA240" i="22" s="1"/>
  <c r="X240" i="22"/>
  <c r="W240" i="22"/>
  <c r="Z239" i="22"/>
  <c r="Y239" i="22"/>
  <c r="AA239" i="22" s="1"/>
  <c r="X239" i="22"/>
  <c r="W239" i="22"/>
  <c r="Z238" i="22"/>
  <c r="Y238" i="22"/>
  <c r="AA238" i="22" s="1"/>
  <c r="X238" i="22"/>
  <c r="W238" i="22"/>
  <c r="AA237" i="22"/>
  <c r="Z237" i="22"/>
  <c r="Y237" i="22"/>
  <c r="X237" i="22"/>
  <c r="W237" i="22"/>
  <c r="Z236" i="22"/>
  <c r="Y236" i="22"/>
  <c r="AA236" i="22" s="1"/>
  <c r="X236" i="22"/>
  <c r="W236" i="22"/>
  <c r="Z235" i="22"/>
  <c r="Y235" i="22"/>
  <c r="AA235" i="22" s="1"/>
  <c r="X235" i="22"/>
  <c r="W235" i="22"/>
  <c r="Z234" i="22"/>
  <c r="Y234" i="22"/>
  <c r="X234" i="22"/>
  <c r="W234" i="22"/>
  <c r="AA233" i="22"/>
  <c r="Z233" i="22"/>
  <c r="Y233" i="22"/>
  <c r="X233" i="22"/>
  <c r="W233" i="22"/>
  <c r="Z232" i="22"/>
  <c r="Y232" i="22"/>
  <c r="AA232" i="22" s="1"/>
  <c r="X232" i="22"/>
  <c r="W232" i="22"/>
  <c r="Z231" i="22"/>
  <c r="Y231" i="22"/>
  <c r="AA231" i="22" s="1"/>
  <c r="X231" i="22"/>
  <c r="W231" i="22"/>
  <c r="Z230" i="22"/>
  <c r="Y230" i="22"/>
  <c r="AA230" i="22" s="1"/>
  <c r="X230" i="22"/>
  <c r="W230" i="22"/>
  <c r="AA229" i="22"/>
  <c r="Z229" i="22"/>
  <c r="Y229" i="22"/>
  <c r="X229" i="22"/>
  <c r="W229" i="22"/>
  <c r="Z228" i="22"/>
  <c r="Y228" i="22"/>
  <c r="AA228" i="22" s="1"/>
  <c r="X228" i="22"/>
  <c r="W228" i="22"/>
  <c r="Z227" i="22"/>
  <c r="Y227" i="22"/>
  <c r="AA227" i="22" s="1"/>
  <c r="X227" i="22"/>
  <c r="W227" i="22"/>
  <c r="Z226" i="22"/>
  <c r="Y226" i="22"/>
  <c r="AA226" i="22" s="1"/>
  <c r="X226" i="22"/>
  <c r="W226" i="22"/>
  <c r="AA225" i="22"/>
  <c r="Z225" i="22"/>
  <c r="Y225" i="22"/>
  <c r="X225" i="22"/>
  <c r="W225" i="22"/>
  <c r="AA224" i="22"/>
  <c r="Z224" i="22"/>
  <c r="Y224" i="22"/>
  <c r="X224" i="22"/>
  <c r="W224" i="22"/>
  <c r="Z223" i="22"/>
  <c r="Y223" i="22"/>
  <c r="AA223" i="22" s="1"/>
  <c r="X223" i="22"/>
  <c r="W223" i="22"/>
  <c r="Z222" i="22"/>
  <c r="Y222" i="22"/>
  <c r="X222" i="22"/>
  <c r="W222" i="22"/>
  <c r="AA221" i="22"/>
  <c r="Z221" i="22"/>
  <c r="Y221" i="22"/>
  <c r="X221" i="22"/>
  <c r="W221" i="22"/>
  <c r="AA220" i="22"/>
  <c r="Z220" i="22"/>
  <c r="Y220" i="22"/>
  <c r="X220" i="22"/>
  <c r="W220" i="22"/>
  <c r="Z219" i="22"/>
  <c r="Y219" i="22"/>
  <c r="AA219" i="22" s="1"/>
  <c r="X219" i="22"/>
  <c r="W219" i="22"/>
  <c r="Z218" i="22"/>
  <c r="Y218" i="22"/>
  <c r="AA218" i="22" s="1"/>
  <c r="X218" i="22"/>
  <c r="W218" i="22"/>
  <c r="AA217" i="22"/>
  <c r="Z217" i="22"/>
  <c r="Y217" i="22"/>
  <c r="X217" i="22"/>
  <c r="W217" i="22"/>
  <c r="AA216" i="22"/>
  <c r="Z216" i="22"/>
  <c r="Y216" i="22"/>
  <c r="X216" i="22"/>
  <c r="W216" i="22"/>
  <c r="Z215" i="22"/>
  <c r="Y215" i="22"/>
  <c r="AA215" i="22" s="1"/>
  <c r="X215" i="22"/>
  <c r="W215" i="22"/>
  <c r="Z214" i="22"/>
  <c r="Y214" i="22"/>
  <c r="X214" i="22"/>
  <c r="W214" i="22"/>
  <c r="AA213" i="22"/>
  <c r="Z213" i="22"/>
  <c r="Y213" i="22"/>
  <c r="X213" i="22"/>
  <c r="W213" i="22"/>
  <c r="AA212" i="22"/>
  <c r="Z212" i="22"/>
  <c r="Y212" i="22"/>
  <c r="X212" i="22"/>
  <c r="W212" i="22"/>
  <c r="Z211" i="22"/>
  <c r="Y211" i="22"/>
  <c r="AA211" i="22" s="1"/>
  <c r="X211" i="22"/>
  <c r="W211" i="22"/>
  <c r="Z210" i="22"/>
  <c r="Y210" i="22"/>
  <c r="AA210" i="22" s="1"/>
  <c r="X210" i="22"/>
  <c r="W210" i="22"/>
  <c r="AA209" i="22"/>
  <c r="Z209" i="22"/>
  <c r="Y209" i="22"/>
  <c r="X209" i="22"/>
  <c r="W209" i="22"/>
  <c r="AA208" i="22"/>
  <c r="Z208" i="22"/>
  <c r="Y208" i="22"/>
  <c r="X208" i="22"/>
  <c r="W208" i="22"/>
  <c r="Z207" i="22"/>
  <c r="Y207" i="22"/>
  <c r="AA207" i="22" s="1"/>
  <c r="X207" i="22"/>
  <c r="W207" i="22"/>
  <c r="Z206" i="22"/>
  <c r="Y206" i="22"/>
  <c r="X206" i="22"/>
  <c r="W206" i="22"/>
  <c r="AA205" i="22"/>
  <c r="Z205" i="22"/>
  <c r="Y205" i="22"/>
  <c r="X205" i="22"/>
  <c r="W205" i="22"/>
  <c r="AA204" i="22"/>
  <c r="Z204" i="22"/>
  <c r="Y204" i="22"/>
  <c r="X204" i="22"/>
  <c r="W204" i="22"/>
  <c r="Z203" i="22"/>
  <c r="Y203" i="22"/>
  <c r="AA203" i="22" s="1"/>
  <c r="X203" i="22"/>
  <c r="W203" i="22"/>
  <c r="Z202" i="22"/>
  <c r="Y202" i="22"/>
  <c r="AA202" i="22" s="1"/>
  <c r="X202" i="22"/>
  <c r="W202" i="22"/>
  <c r="AA201" i="22"/>
  <c r="Z201" i="22"/>
  <c r="Y201" i="22"/>
  <c r="X201" i="22"/>
  <c r="W201" i="22"/>
  <c r="Z200" i="22"/>
  <c r="Y200" i="22"/>
  <c r="AA200" i="22" s="1"/>
  <c r="X200" i="22"/>
  <c r="W200" i="22"/>
  <c r="Z199" i="22"/>
  <c r="Y199" i="22"/>
  <c r="AA199" i="22" s="1"/>
  <c r="X199" i="22"/>
  <c r="W199" i="22"/>
  <c r="Z198" i="22"/>
  <c r="Y198" i="22"/>
  <c r="AA198" i="22" s="1"/>
  <c r="X198" i="22"/>
  <c r="W198" i="22"/>
  <c r="AA197" i="22"/>
  <c r="Z197" i="22"/>
  <c r="Y197" i="22"/>
  <c r="X197" i="22"/>
  <c r="W197" i="22"/>
  <c r="Z196" i="22"/>
  <c r="Y196" i="22"/>
  <c r="AA196" i="22" s="1"/>
  <c r="X196" i="22"/>
  <c r="W196" i="22"/>
  <c r="Z195" i="22"/>
  <c r="Y195" i="22"/>
  <c r="AA195" i="22" s="1"/>
  <c r="X195" i="22"/>
  <c r="W195" i="22"/>
  <c r="Z194" i="22"/>
  <c r="Y194" i="22"/>
  <c r="X194" i="22"/>
  <c r="W194" i="22"/>
  <c r="AA193" i="22"/>
  <c r="Z193" i="22"/>
  <c r="Y193" i="22"/>
  <c r="X193" i="22"/>
  <c r="W193" i="22"/>
  <c r="AA192" i="22"/>
  <c r="Z192" i="22"/>
  <c r="Y192" i="22"/>
  <c r="X192" i="22"/>
  <c r="W192" i="22"/>
  <c r="Z191" i="22"/>
  <c r="Y191" i="22"/>
  <c r="AA191" i="22" s="1"/>
  <c r="X191" i="22"/>
  <c r="W191" i="22"/>
  <c r="Z190" i="22"/>
  <c r="Y190" i="22"/>
  <c r="AA190" i="22" s="1"/>
  <c r="X190" i="22"/>
  <c r="W190" i="22"/>
  <c r="AA189" i="22"/>
  <c r="Z189" i="22"/>
  <c r="Y189" i="22"/>
  <c r="X189" i="22"/>
  <c r="W189" i="22"/>
  <c r="AA188" i="22"/>
  <c r="Z188" i="22"/>
  <c r="Y188" i="22"/>
  <c r="X188" i="22"/>
  <c r="W188" i="22"/>
  <c r="Z187" i="22"/>
  <c r="Y187" i="22"/>
  <c r="AA187" i="22" s="1"/>
  <c r="X187" i="22"/>
  <c r="W187" i="22"/>
  <c r="Z186" i="22"/>
  <c r="Y186" i="22"/>
  <c r="X186" i="22"/>
  <c r="W186" i="22"/>
  <c r="AA185" i="22"/>
  <c r="Z185" i="22"/>
  <c r="Y185" i="22"/>
  <c r="X185" i="22"/>
  <c r="W185" i="22"/>
  <c r="AA184" i="22"/>
  <c r="Z184" i="22"/>
  <c r="Y184" i="22"/>
  <c r="X184" i="22"/>
  <c r="W184" i="22"/>
  <c r="Z183" i="22"/>
  <c r="Y183" i="22"/>
  <c r="AA183" i="22" s="1"/>
  <c r="X183" i="22"/>
  <c r="W183" i="22"/>
  <c r="Z182" i="22"/>
  <c r="Y182" i="22"/>
  <c r="AA182" i="22" s="1"/>
  <c r="X182" i="22"/>
  <c r="W182" i="22"/>
  <c r="AA181" i="22"/>
  <c r="Z181" i="22"/>
  <c r="Y181" i="22"/>
  <c r="X181" i="22"/>
  <c r="W181" i="22"/>
  <c r="AA180" i="22"/>
  <c r="Z180" i="22"/>
  <c r="Y180" i="22"/>
  <c r="X180" i="22"/>
  <c r="W180" i="22"/>
  <c r="Z179" i="22"/>
  <c r="Y179" i="22"/>
  <c r="AA179" i="22" s="1"/>
  <c r="X179" i="22"/>
  <c r="W179" i="22"/>
  <c r="Z178" i="22"/>
  <c r="Y178" i="22"/>
  <c r="X178" i="22"/>
  <c r="W178" i="22"/>
  <c r="AA177" i="22"/>
  <c r="Z177" i="22"/>
  <c r="Y177" i="22"/>
  <c r="X177" i="22"/>
  <c r="W177" i="22"/>
  <c r="AA176" i="22"/>
  <c r="Z176" i="22"/>
  <c r="Y176" i="22"/>
  <c r="X176" i="22"/>
  <c r="W176" i="22"/>
  <c r="Z175" i="22"/>
  <c r="Y175" i="22"/>
  <c r="AA175" i="22" s="1"/>
  <c r="X175" i="22"/>
  <c r="W175" i="22"/>
  <c r="Z174" i="22"/>
  <c r="Y174" i="22"/>
  <c r="AA174" i="22" s="1"/>
  <c r="X174" i="22"/>
  <c r="W174" i="22"/>
  <c r="AA173" i="22"/>
  <c r="Z173" i="22"/>
  <c r="Y173" i="22"/>
  <c r="X173" i="22"/>
  <c r="W173" i="22"/>
  <c r="AA172" i="22"/>
  <c r="Z172" i="22"/>
  <c r="Y172" i="22"/>
  <c r="X172" i="22"/>
  <c r="W172" i="22"/>
  <c r="Z171" i="22"/>
  <c r="Y171" i="22"/>
  <c r="AA171" i="22" s="1"/>
  <c r="X171" i="22"/>
  <c r="W171" i="22"/>
  <c r="Z170" i="22"/>
  <c r="Y170" i="22"/>
  <c r="X170" i="22"/>
  <c r="W170" i="22"/>
  <c r="AA169" i="22"/>
  <c r="Z169" i="22"/>
  <c r="Y169" i="22"/>
  <c r="X169" i="22"/>
  <c r="W169" i="22"/>
  <c r="Z168" i="22"/>
  <c r="Y168" i="22"/>
  <c r="AA168" i="22" s="1"/>
  <c r="X168" i="22"/>
  <c r="W168" i="22"/>
  <c r="Z167" i="22"/>
  <c r="Y167" i="22"/>
  <c r="AA167" i="22" s="1"/>
  <c r="X167" i="22"/>
  <c r="W167" i="22"/>
  <c r="Z166" i="22"/>
  <c r="Y166" i="22"/>
  <c r="AA166" i="22" s="1"/>
  <c r="X166" i="22"/>
  <c r="W166" i="22"/>
  <c r="AA165" i="22"/>
  <c r="Z165" i="22"/>
  <c r="Y165" i="22"/>
  <c r="X165" i="22"/>
  <c r="W165" i="22"/>
  <c r="Z164" i="22"/>
  <c r="Y164" i="22"/>
  <c r="AA164" i="22" s="1"/>
  <c r="X164" i="22"/>
  <c r="W164" i="22"/>
  <c r="Z163" i="22"/>
  <c r="Y163" i="22"/>
  <c r="AA163" i="22" s="1"/>
  <c r="X163" i="22"/>
  <c r="W163" i="22"/>
  <c r="Z162" i="22"/>
  <c r="Y162" i="22"/>
  <c r="AA162" i="22" s="1"/>
  <c r="X162" i="22"/>
  <c r="W162" i="22"/>
  <c r="AA161" i="22"/>
  <c r="Z161" i="22"/>
  <c r="Y161" i="22"/>
  <c r="X161" i="22"/>
  <c r="W161" i="22"/>
  <c r="AA160" i="22"/>
  <c r="Z160" i="22"/>
  <c r="Y160" i="22"/>
  <c r="X160" i="22"/>
  <c r="W160" i="22"/>
  <c r="Z159" i="22"/>
  <c r="Y159" i="22"/>
  <c r="AA159" i="22" s="1"/>
  <c r="X159" i="22"/>
  <c r="W159" i="22"/>
  <c r="Z158" i="22"/>
  <c r="Y158" i="22"/>
  <c r="X158" i="22"/>
  <c r="W158" i="22"/>
  <c r="AA157" i="22"/>
  <c r="Z157" i="22"/>
  <c r="Y157" i="22"/>
  <c r="X157" i="22"/>
  <c r="W157" i="22"/>
  <c r="Z156" i="22"/>
  <c r="Y156" i="22"/>
  <c r="AA156" i="22" s="1"/>
  <c r="X156" i="22"/>
  <c r="W156" i="22"/>
  <c r="Z155" i="22"/>
  <c r="Y155" i="22"/>
  <c r="AA155" i="22" s="1"/>
  <c r="X155" i="22"/>
  <c r="W155" i="22"/>
  <c r="Z154" i="22"/>
  <c r="Y154" i="22"/>
  <c r="AA154" i="22" s="1"/>
  <c r="X154" i="22"/>
  <c r="W154" i="22"/>
  <c r="AA153" i="22"/>
  <c r="Z153" i="22"/>
  <c r="Y153" i="22"/>
  <c r="X153" i="22"/>
  <c r="W153" i="22"/>
  <c r="Z152" i="22"/>
  <c r="Y152" i="22"/>
  <c r="AA152" i="22" s="1"/>
  <c r="X152" i="22"/>
  <c r="W152" i="22"/>
  <c r="Z151" i="22"/>
  <c r="Y151" i="22"/>
  <c r="AA151" i="22" s="1"/>
  <c r="X151" i="22"/>
  <c r="W151" i="22"/>
  <c r="Z150" i="22"/>
  <c r="Y150" i="22"/>
  <c r="AA150" i="22" s="1"/>
  <c r="X150" i="22"/>
  <c r="W150" i="22"/>
  <c r="AA149" i="22"/>
  <c r="Z149" i="22"/>
  <c r="Y149" i="22"/>
  <c r="X149" i="22"/>
  <c r="W149" i="22"/>
  <c r="Z148" i="22"/>
  <c r="Y148" i="22"/>
  <c r="AA148" i="22" s="1"/>
  <c r="X148" i="22"/>
  <c r="W148" i="22"/>
  <c r="Z147" i="22"/>
  <c r="Y147" i="22"/>
  <c r="AA147" i="22" s="1"/>
  <c r="X147" i="22"/>
  <c r="W147" i="22"/>
  <c r="Z146" i="22"/>
  <c r="Y146" i="22"/>
  <c r="AA146" i="22" s="1"/>
  <c r="X146" i="22"/>
  <c r="W146" i="22"/>
  <c r="AA145" i="22"/>
  <c r="Z145" i="22"/>
  <c r="Y145" i="22"/>
  <c r="X145" i="22"/>
  <c r="W145" i="22"/>
  <c r="Z144" i="22"/>
  <c r="Y144" i="22"/>
  <c r="AA144" i="22" s="1"/>
  <c r="X144" i="22"/>
  <c r="W144" i="22"/>
  <c r="Z143" i="22"/>
  <c r="Y143" i="22"/>
  <c r="AA143" i="22" s="1"/>
  <c r="X143" i="22"/>
  <c r="W143" i="22"/>
  <c r="Z142" i="22"/>
  <c r="Y142" i="22"/>
  <c r="X142" i="22"/>
  <c r="W142" i="22"/>
  <c r="AA141" i="22"/>
  <c r="Z141" i="22"/>
  <c r="Y141" i="22"/>
  <c r="X141" i="22"/>
  <c r="W141" i="22"/>
  <c r="Z140" i="22"/>
  <c r="Y140" i="22"/>
  <c r="AA140" i="22" s="1"/>
  <c r="X140" i="22"/>
  <c r="W140" i="22"/>
  <c r="Z139" i="22"/>
  <c r="Y139" i="22"/>
  <c r="AA139" i="22" s="1"/>
  <c r="X139" i="22"/>
  <c r="W139" i="22"/>
  <c r="Z138" i="22"/>
  <c r="Y138" i="22"/>
  <c r="AA138" i="22" s="1"/>
  <c r="X138" i="22"/>
  <c r="W138" i="22"/>
  <c r="AA137" i="22"/>
  <c r="Z137" i="22"/>
  <c r="Y137" i="22"/>
  <c r="X137" i="22"/>
  <c r="W137" i="22"/>
  <c r="Z136" i="22"/>
  <c r="Y136" i="22"/>
  <c r="AA136" i="22" s="1"/>
  <c r="X136" i="22"/>
  <c r="W136" i="22"/>
  <c r="Z135" i="22"/>
  <c r="Y135" i="22"/>
  <c r="AA135" i="22" s="1"/>
  <c r="X135" i="22"/>
  <c r="W135" i="22"/>
  <c r="Z134" i="22"/>
  <c r="Y134" i="22"/>
  <c r="AA134" i="22" s="1"/>
  <c r="X134" i="22"/>
  <c r="W134" i="22"/>
  <c r="AA133" i="22"/>
  <c r="Z133" i="22"/>
  <c r="Y133" i="22"/>
  <c r="X133" i="22"/>
  <c r="W133" i="22"/>
  <c r="Z132" i="22"/>
  <c r="Y132" i="22"/>
  <c r="AA132" i="22" s="1"/>
  <c r="X132" i="22"/>
  <c r="W132" i="22"/>
  <c r="Z131" i="22"/>
  <c r="Y131" i="22"/>
  <c r="AA131" i="22" s="1"/>
  <c r="X131" i="22"/>
  <c r="W131" i="22"/>
  <c r="Z130" i="22"/>
  <c r="Y130" i="22"/>
  <c r="AA130" i="22" s="1"/>
  <c r="X130" i="22"/>
  <c r="W130" i="22"/>
  <c r="AA129" i="22"/>
  <c r="Z129" i="22"/>
  <c r="Y129" i="22"/>
  <c r="X129" i="22"/>
  <c r="W129" i="22"/>
  <c r="Z128" i="22"/>
  <c r="Y128" i="22"/>
  <c r="AA128" i="22" s="1"/>
  <c r="X128" i="22"/>
  <c r="W128" i="22"/>
  <c r="Z127" i="22"/>
  <c r="Y127" i="22"/>
  <c r="AA127" i="22" s="1"/>
  <c r="X127" i="22"/>
  <c r="W127" i="22"/>
  <c r="Z126" i="22"/>
  <c r="Y126" i="22"/>
  <c r="X126" i="22"/>
  <c r="W126" i="22"/>
  <c r="AA125" i="22"/>
  <c r="Z125" i="22"/>
  <c r="Y125" i="22"/>
  <c r="X125" i="22"/>
  <c r="W125" i="22"/>
  <c r="Z124" i="22"/>
  <c r="Y124" i="22"/>
  <c r="AA124" i="22" s="1"/>
  <c r="X124" i="22"/>
  <c r="W124" i="22"/>
  <c r="Z123" i="22"/>
  <c r="Y123" i="22"/>
  <c r="AA123" i="22" s="1"/>
  <c r="X123" i="22"/>
  <c r="W123" i="22"/>
  <c r="Z122" i="22"/>
  <c r="Y122" i="22"/>
  <c r="AA122" i="22" s="1"/>
  <c r="X122" i="22"/>
  <c r="W122" i="22"/>
  <c r="AA121" i="22"/>
  <c r="Z121" i="22"/>
  <c r="Y121" i="22"/>
  <c r="X121" i="22"/>
  <c r="W121" i="22"/>
  <c r="Z120" i="22"/>
  <c r="Y120" i="22"/>
  <c r="AA120" i="22" s="1"/>
  <c r="X120" i="22"/>
  <c r="W120" i="22"/>
  <c r="Z119" i="22"/>
  <c r="Y119" i="22"/>
  <c r="AA119" i="22" s="1"/>
  <c r="X119" i="22"/>
  <c r="W119" i="22"/>
  <c r="Z118" i="22"/>
  <c r="Y118" i="22"/>
  <c r="AA118" i="22" s="1"/>
  <c r="X118" i="22"/>
  <c r="W118" i="22"/>
  <c r="AA117" i="22"/>
  <c r="Z117" i="22"/>
  <c r="Y117" i="22"/>
  <c r="X117" i="22"/>
  <c r="W117" i="22"/>
  <c r="Z116" i="22"/>
  <c r="Y116" i="22"/>
  <c r="AA116" i="22" s="1"/>
  <c r="X116" i="22"/>
  <c r="W116" i="22"/>
  <c r="Z115" i="22"/>
  <c r="Y115" i="22"/>
  <c r="AA115" i="22" s="1"/>
  <c r="X115" i="22"/>
  <c r="W115" i="22"/>
  <c r="Z114" i="22"/>
  <c r="Y114" i="22"/>
  <c r="AA114" i="22" s="1"/>
  <c r="X114" i="22"/>
  <c r="W114" i="22"/>
  <c r="AA113" i="22"/>
  <c r="Z113" i="22"/>
  <c r="Y113" i="22"/>
  <c r="X113" i="22"/>
  <c r="W113" i="22"/>
  <c r="Z112" i="22"/>
  <c r="Y112" i="22"/>
  <c r="AA112" i="22" s="1"/>
  <c r="X112" i="22"/>
  <c r="W112" i="22"/>
  <c r="Z111" i="22"/>
  <c r="Y111" i="22"/>
  <c r="AA111" i="22" s="1"/>
  <c r="X111" i="22"/>
  <c r="W111" i="22"/>
  <c r="Z110" i="22"/>
  <c r="Y110" i="22"/>
  <c r="X110" i="22"/>
  <c r="W110" i="22"/>
  <c r="AA109" i="22"/>
  <c r="Z109" i="22"/>
  <c r="Y109" i="22"/>
  <c r="X109" i="22"/>
  <c r="W109" i="22"/>
  <c r="Z108" i="22"/>
  <c r="Y108" i="22"/>
  <c r="AA108" i="22" s="1"/>
  <c r="X108" i="22"/>
  <c r="W108" i="22"/>
  <c r="Z107" i="22"/>
  <c r="Y107" i="22"/>
  <c r="AA107" i="22" s="1"/>
  <c r="X107" i="22"/>
  <c r="W107" i="22"/>
  <c r="Z106" i="22"/>
  <c r="Y106" i="22"/>
  <c r="AA106" i="22" s="1"/>
  <c r="X106" i="22"/>
  <c r="W106" i="22"/>
  <c r="AA105" i="22"/>
  <c r="Z105" i="22"/>
  <c r="Y105" i="22"/>
  <c r="X105" i="22"/>
  <c r="W105" i="22"/>
  <c r="Z104" i="22"/>
  <c r="Y104" i="22"/>
  <c r="AA104" i="22" s="1"/>
  <c r="X104" i="22"/>
  <c r="W104" i="22"/>
  <c r="Z103" i="22"/>
  <c r="Y103" i="22"/>
  <c r="AA103" i="22" s="1"/>
  <c r="X103" i="22"/>
  <c r="W103" i="22"/>
  <c r="Z102" i="22"/>
  <c r="Y102" i="22"/>
  <c r="AA102" i="22" s="1"/>
  <c r="X102" i="22"/>
  <c r="W102" i="22"/>
  <c r="AA101" i="22"/>
  <c r="Z101" i="22"/>
  <c r="Y101" i="22"/>
  <c r="X101" i="22"/>
  <c r="W101" i="22"/>
  <c r="Z100" i="22"/>
  <c r="Y100" i="22"/>
  <c r="AA100" i="22" s="1"/>
  <c r="X100" i="22"/>
  <c r="W100" i="22"/>
  <c r="Z99" i="22"/>
  <c r="Y99" i="22"/>
  <c r="AA99" i="22" s="1"/>
  <c r="X99" i="22"/>
  <c r="W99" i="22"/>
  <c r="Z98" i="22"/>
  <c r="Y98" i="22"/>
  <c r="AA98" i="22" s="1"/>
  <c r="X98" i="22"/>
  <c r="W98" i="22"/>
  <c r="AA97" i="22"/>
  <c r="Z97" i="22"/>
  <c r="Y97" i="22"/>
  <c r="X97" i="22"/>
  <c r="W97" i="22"/>
  <c r="Z96" i="22"/>
  <c r="Y96" i="22"/>
  <c r="AA96" i="22" s="1"/>
  <c r="X96" i="22"/>
  <c r="W96" i="22"/>
  <c r="Z95" i="22"/>
  <c r="Y95" i="22"/>
  <c r="AA95" i="22" s="1"/>
  <c r="X95" i="22"/>
  <c r="W95" i="22"/>
  <c r="Z94" i="22"/>
  <c r="Y94" i="22"/>
  <c r="X94" i="22"/>
  <c r="W94" i="22"/>
  <c r="AA93" i="22"/>
  <c r="Z93" i="22"/>
  <c r="Y93" i="22"/>
  <c r="X93" i="22"/>
  <c r="W93" i="22"/>
  <c r="Z92" i="22"/>
  <c r="Y92" i="22"/>
  <c r="AA92" i="22" s="1"/>
  <c r="X92" i="22"/>
  <c r="W92" i="22"/>
  <c r="Z91" i="22"/>
  <c r="Y91" i="22"/>
  <c r="AA91" i="22" s="1"/>
  <c r="X91" i="22"/>
  <c r="W91" i="22"/>
  <c r="Z90" i="22"/>
  <c r="Y90" i="22"/>
  <c r="AA90" i="22" s="1"/>
  <c r="X90" i="22"/>
  <c r="W90" i="22"/>
  <c r="AA89" i="22"/>
  <c r="Z89" i="22"/>
  <c r="Y89" i="22"/>
  <c r="X89" i="22"/>
  <c r="W89" i="22"/>
  <c r="Z88" i="22"/>
  <c r="Y88" i="22"/>
  <c r="AA88" i="22" s="1"/>
  <c r="X88" i="22"/>
  <c r="W88" i="22"/>
  <c r="Z87" i="22"/>
  <c r="Y87" i="22"/>
  <c r="AA87" i="22" s="1"/>
  <c r="X87" i="22"/>
  <c r="W87" i="22"/>
  <c r="Z86" i="22"/>
  <c r="Y86" i="22"/>
  <c r="AA86" i="22" s="1"/>
  <c r="X86" i="22"/>
  <c r="W86" i="22"/>
  <c r="AA85" i="22"/>
  <c r="Z85" i="22"/>
  <c r="Y85" i="22"/>
  <c r="X85" i="22"/>
  <c r="W85" i="22"/>
  <c r="Z84" i="22"/>
  <c r="Y84" i="22"/>
  <c r="AA84" i="22" s="1"/>
  <c r="X84" i="22"/>
  <c r="W84" i="22"/>
  <c r="Z83" i="22"/>
  <c r="Y83" i="22"/>
  <c r="AA83" i="22" s="1"/>
  <c r="X83" i="22"/>
  <c r="W83" i="22"/>
  <c r="Z82" i="22"/>
  <c r="Y82" i="22"/>
  <c r="AA82" i="22" s="1"/>
  <c r="X82" i="22"/>
  <c r="W82" i="22"/>
  <c r="AA81" i="22"/>
  <c r="Z81" i="22"/>
  <c r="Y81" i="22"/>
  <c r="X81" i="22"/>
  <c r="W81" i="22"/>
  <c r="Z80" i="22"/>
  <c r="Y80" i="22"/>
  <c r="AA80" i="22" s="1"/>
  <c r="X80" i="22"/>
  <c r="W80" i="22"/>
  <c r="Z79" i="22"/>
  <c r="Y79" i="22"/>
  <c r="AA79" i="22" s="1"/>
  <c r="X79" i="22"/>
  <c r="W79" i="22"/>
  <c r="Z78" i="22"/>
  <c r="AA78" i="22" s="1"/>
  <c r="Y78" i="22"/>
  <c r="X78" i="22"/>
  <c r="W78" i="22"/>
  <c r="AA77" i="22"/>
  <c r="Z77" i="22"/>
  <c r="Y77" i="22"/>
  <c r="X77" i="22"/>
  <c r="W77" i="22"/>
  <c r="Z76" i="22"/>
  <c r="Y76" i="22"/>
  <c r="AA76" i="22" s="1"/>
  <c r="X76" i="22"/>
  <c r="W76" i="22"/>
  <c r="Z75" i="22"/>
  <c r="Y75" i="22"/>
  <c r="AA75" i="22" s="1"/>
  <c r="X75" i="22"/>
  <c r="W75" i="22"/>
  <c r="Z74" i="22"/>
  <c r="AA74" i="22" s="1"/>
  <c r="Y74" i="22"/>
  <c r="X74" i="22"/>
  <c r="W74" i="22"/>
  <c r="AA73" i="22"/>
  <c r="Z73" i="22"/>
  <c r="Y73" i="22"/>
  <c r="X73" i="22"/>
  <c r="W73" i="22"/>
  <c r="Z72" i="22"/>
  <c r="Y72" i="22"/>
  <c r="AA72" i="22" s="1"/>
  <c r="X72" i="22"/>
  <c r="W72" i="22"/>
  <c r="Z71" i="22"/>
  <c r="Y71" i="22"/>
  <c r="AA71" i="22" s="1"/>
  <c r="X71" i="22"/>
  <c r="W71" i="22"/>
  <c r="Z70" i="22"/>
  <c r="Y70" i="22"/>
  <c r="AA70" i="22" s="1"/>
  <c r="X70" i="22"/>
  <c r="W70" i="22"/>
  <c r="AA69" i="22"/>
  <c r="Z69" i="22"/>
  <c r="Y69" i="22"/>
  <c r="X69" i="22"/>
  <c r="W69" i="22"/>
  <c r="Z68" i="22"/>
  <c r="Y68" i="22"/>
  <c r="AA68" i="22" s="1"/>
  <c r="X68" i="22"/>
  <c r="W68" i="22"/>
  <c r="Z67" i="22"/>
  <c r="Y67" i="22"/>
  <c r="AA67" i="22" s="1"/>
  <c r="X67" i="22"/>
  <c r="W67" i="22"/>
  <c r="Z66" i="22"/>
  <c r="AA66" i="22" s="1"/>
  <c r="Y66" i="22"/>
  <c r="X66" i="22"/>
  <c r="W66" i="22"/>
  <c r="AA65" i="22"/>
  <c r="Z65" i="22"/>
  <c r="Y65" i="22"/>
  <c r="X65" i="22"/>
  <c r="W65" i="22"/>
  <c r="Z64" i="22"/>
  <c r="Y64" i="22"/>
  <c r="AA64" i="22" s="1"/>
  <c r="X64" i="22"/>
  <c r="W64" i="22"/>
  <c r="Z63" i="22"/>
  <c r="Y63" i="22"/>
  <c r="AA63" i="22" s="1"/>
  <c r="X63" i="22"/>
  <c r="W63" i="22"/>
  <c r="Z62" i="22"/>
  <c r="AA62" i="22" s="1"/>
  <c r="Y62" i="22"/>
  <c r="X62" i="22"/>
  <c r="W62" i="22"/>
  <c r="AA61" i="22"/>
  <c r="Z61" i="22"/>
  <c r="Y61" i="22"/>
  <c r="X61" i="22"/>
  <c r="W61" i="22"/>
  <c r="Z60" i="22"/>
  <c r="Y60" i="22"/>
  <c r="AA60" i="22" s="1"/>
  <c r="X60" i="22"/>
  <c r="W60" i="22"/>
  <c r="Z59" i="22"/>
  <c r="Y59" i="22"/>
  <c r="AA59" i="22" s="1"/>
  <c r="X59" i="22"/>
  <c r="W59" i="22"/>
  <c r="Z58" i="22"/>
  <c r="AA58" i="22" s="1"/>
  <c r="Y58" i="22"/>
  <c r="X58" i="22"/>
  <c r="W58" i="22"/>
  <c r="AA57" i="22"/>
  <c r="Z57" i="22"/>
  <c r="Y57" i="22"/>
  <c r="X57" i="22"/>
  <c r="W57" i="22"/>
  <c r="Z56" i="22"/>
  <c r="Y56" i="22"/>
  <c r="AA56" i="22" s="1"/>
  <c r="X56" i="22"/>
  <c r="W56" i="22"/>
  <c r="Z55" i="22"/>
  <c r="Y55" i="22"/>
  <c r="AA55" i="22" s="1"/>
  <c r="X55" i="22"/>
  <c r="W55" i="22"/>
  <c r="Z54" i="22"/>
  <c r="AA54" i="22" s="1"/>
  <c r="Y54" i="22"/>
  <c r="X54" i="22"/>
  <c r="W54" i="22"/>
  <c r="AA53" i="22"/>
  <c r="Z53" i="22"/>
  <c r="Y53" i="22"/>
  <c r="X53" i="22"/>
  <c r="W53" i="22"/>
  <c r="Z52" i="22"/>
  <c r="Y52" i="22"/>
  <c r="AA52" i="22" s="1"/>
  <c r="X52" i="22"/>
  <c r="W52" i="22"/>
  <c r="Z51" i="22"/>
  <c r="Y51" i="22"/>
  <c r="AA51" i="22" s="1"/>
  <c r="X51" i="22"/>
  <c r="W51" i="22"/>
  <c r="Z50" i="22"/>
  <c r="AA50" i="22" s="1"/>
  <c r="Y50" i="22"/>
  <c r="X50" i="22"/>
  <c r="W50" i="22"/>
  <c r="AA49" i="22"/>
  <c r="Z49" i="22"/>
  <c r="Y49" i="22"/>
  <c r="X49" i="22"/>
  <c r="W49" i="22"/>
  <c r="Z48" i="22"/>
  <c r="Y48" i="22"/>
  <c r="AA48" i="22" s="1"/>
  <c r="X48" i="22"/>
  <c r="W48" i="22"/>
  <c r="Z47" i="22"/>
  <c r="Y47" i="22"/>
  <c r="AA47" i="22" s="1"/>
  <c r="X47" i="22"/>
  <c r="W47" i="22"/>
  <c r="Z46" i="22"/>
  <c r="AA46" i="22" s="1"/>
  <c r="Y46" i="22"/>
  <c r="X46" i="22"/>
  <c r="W46" i="22"/>
  <c r="AA45" i="22"/>
  <c r="Z45" i="22"/>
  <c r="Y45" i="22"/>
  <c r="X45" i="22"/>
  <c r="W45" i="22"/>
  <c r="Z44" i="22"/>
  <c r="Y44" i="22"/>
  <c r="AA44" i="22" s="1"/>
  <c r="X44" i="22"/>
  <c r="W44" i="22"/>
  <c r="Z43" i="22"/>
  <c r="Y43" i="22"/>
  <c r="AA43" i="22" s="1"/>
  <c r="X43" i="22"/>
  <c r="W43" i="22"/>
  <c r="Z42" i="22"/>
  <c r="AA42" i="22" s="1"/>
  <c r="Y42" i="22"/>
  <c r="X42" i="22"/>
  <c r="W42" i="22"/>
  <c r="AA41" i="22"/>
  <c r="Z41" i="22"/>
  <c r="Y41" i="22"/>
  <c r="X41" i="22"/>
  <c r="W41" i="22"/>
  <c r="Z40" i="22"/>
  <c r="Y40" i="22"/>
  <c r="AA40" i="22" s="1"/>
  <c r="X40" i="22"/>
  <c r="W40" i="22"/>
  <c r="Z39" i="22"/>
  <c r="Y39" i="22"/>
  <c r="AA39" i="22" s="1"/>
  <c r="X39" i="22"/>
  <c r="W39" i="22"/>
  <c r="Z38" i="22"/>
  <c r="AA38" i="22" s="1"/>
  <c r="Y38" i="22"/>
  <c r="X38" i="22"/>
  <c r="W38" i="22"/>
  <c r="AA37" i="22"/>
  <c r="Z37" i="22"/>
  <c r="Y37" i="22"/>
  <c r="X37" i="22"/>
  <c r="W37" i="22"/>
  <c r="Z36" i="22"/>
  <c r="Y36" i="22"/>
  <c r="AA36" i="22" s="1"/>
  <c r="X36" i="22"/>
  <c r="W36" i="22"/>
  <c r="Z35" i="22"/>
  <c r="Y35" i="22"/>
  <c r="AA35" i="22" s="1"/>
  <c r="X35" i="22"/>
  <c r="W35" i="22"/>
  <c r="Z34" i="22"/>
  <c r="AA34" i="22" s="1"/>
  <c r="Y34" i="22"/>
  <c r="X34" i="22"/>
  <c r="W34" i="22"/>
  <c r="AA33" i="22"/>
  <c r="Z33" i="22"/>
  <c r="Y33" i="22"/>
  <c r="X33" i="22"/>
  <c r="W33" i="22"/>
  <c r="Z32" i="22"/>
  <c r="Y32" i="22"/>
  <c r="AA32" i="22" s="1"/>
  <c r="X32" i="22"/>
  <c r="W32" i="22"/>
  <c r="Z31" i="22"/>
  <c r="Y31" i="22"/>
  <c r="AA31" i="22" s="1"/>
  <c r="X31" i="22"/>
  <c r="W31" i="22"/>
  <c r="Z30" i="22"/>
  <c r="AA30" i="22" s="1"/>
  <c r="Y30" i="22"/>
  <c r="X30" i="22"/>
  <c r="W30" i="22"/>
  <c r="AA29" i="22"/>
  <c r="Z29" i="22"/>
  <c r="Y29" i="22"/>
  <c r="X29" i="22"/>
  <c r="W29" i="22"/>
  <c r="Z28" i="22"/>
  <c r="Y28" i="22"/>
  <c r="AA28" i="22" s="1"/>
  <c r="X28" i="22"/>
  <c r="W28" i="22"/>
  <c r="Z27" i="22"/>
  <c r="Y27" i="22"/>
  <c r="AA27" i="22" s="1"/>
  <c r="X27" i="22"/>
  <c r="W27" i="22"/>
  <c r="Z26" i="22"/>
  <c r="AA26" i="22" s="1"/>
  <c r="Y26" i="22"/>
  <c r="X26" i="22"/>
  <c r="W26" i="22"/>
  <c r="AA25" i="22"/>
  <c r="Z25" i="22"/>
  <c r="Y25" i="22"/>
  <c r="X25" i="22"/>
  <c r="W25" i="22"/>
  <c r="Z24" i="22"/>
  <c r="Y24" i="22"/>
  <c r="AA24" i="22" s="1"/>
  <c r="X24" i="22"/>
  <c r="W24" i="22"/>
  <c r="Z23" i="22"/>
  <c r="Y23" i="22"/>
  <c r="AA23" i="22" s="1"/>
  <c r="X23" i="22"/>
  <c r="W23" i="22"/>
  <c r="Z22" i="22"/>
  <c r="AA22" i="22" s="1"/>
  <c r="Y22" i="22"/>
  <c r="X22" i="22"/>
  <c r="W22" i="22"/>
  <c r="AA21" i="22"/>
  <c r="Z21" i="22"/>
  <c r="Y21" i="22"/>
  <c r="X21" i="22"/>
  <c r="W21" i="22"/>
  <c r="Z20" i="22"/>
  <c r="Y20" i="22"/>
  <c r="AA20" i="22" s="1"/>
  <c r="X20" i="22"/>
  <c r="W20" i="22"/>
  <c r="Z19" i="22"/>
  <c r="Y19" i="22"/>
  <c r="AA19" i="22" s="1"/>
  <c r="X19" i="22"/>
  <c r="W19" i="22"/>
  <c r="Z18" i="22"/>
  <c r="AA18" i="22" s="1"/>
  <c r="Y18" i="22"/>
  <c r="X18" i="22"/>
  <c r="W18" i="22"/>
  <c r="AA17" i="22"/>
  <c r="Z17" i="22"/>
  <c r="Y17" i="22"/>
  <c r="X17" i="22"/>
  <c r="W17" i="22"/>
  <c r="Z16" i="22"/>
  <c r="Y16" i="22"/>
  <c r="AA16" i="22" s="1"/>
  <c r="X16" i="22"/>
  <c r="W16" i="22"/>
  <c r="Z15" i="22"/>
  <c r="Y15" i="22"/>
  <c r="AA15" i="22" s="1"/>
  <c r="X15" i="22"/>
  <c r="W15" i="22"/>
  <c r="Z14" i="22"/>
  <c r="AA14" i="22" s="1"/>
  <c r="Y14" i="22"/>
  <c r="X14" i="22"/>
  <c r="W14" i="22"/>
  <c r="AA13" i="22"/>
  <c r="Z13" i="22"/>
  <c r="Y13" i="22"/>
  <c r="X13" i="22"/>
  <c r="W13" i="22"/>
  <c r="Z12" i="22"/>
  <c r="Y12" i="22"/>
  <c r="AA12" i="22" s="1"/>
  <c r="X12" i="22"/>
  <c r="W12" i="22"/>
  <c r="Z11" i="22"/>
  <c r="Y11" i="22"/>
  <c r="AA11" i="22" s="1"/>
  <c r="X11" i="22"/>
  <c r="W11" i="22"/>
  <c r="Z10" i="22"/>
  <c r="AA10" i="22" s="1"/>
  <c r="Y10" i="22"/>
  <c r="X10" i="22"/>
  <c r="W10" i="22"/>
  <c r="AA9" i="22"/>
  <c r="Z9" i="22"/>
  <c r="Y9" i="22"/>
  <c r="X9" i="22"/>
  <c r="W9" i="22"/>
  <c r="Z8" i="22"/>
  <c r="Y8" i="22"/>
  <c r="AA8" i="22" s="1"/>
  <c r="X8" i="22"/>
  <c r="W8" i="22"/>
  <c r="Z7" i="22"/>
  <c r="Y7" i="22"/>
  <c r="AA7" i="22" s="1"/>
  <c r="X7" i="22"/>
  <c r="W7" i="22"/>
  <c r="Z6" i="22"/>
  <c r="AA6" i="22" s="1"/>
  <c r="Y6" i="22"/>
  <c r="X6" i="22"/>
  <c r="W6" i="22"/>
  <c r="AA5" i="22"/>
  <c r="Z5" i="22"/>
  <c r="Y5" i="22"/>
  <c r="X5" i="22"/>
  <c r="W5" i="22"/>
  <c r="Z4" i="22"/>
  <c r="Y4" i="22"/>
  <c r="AA4" i="22" s="1"/>
  <c r="X4" i="22"/>
  <c r="W4" i="22"/>
  <c r="Z3" i="22"/>
  <c r="Y3" i="22"/>
  <c r="AA3" i="22" s="1"/>
  <c r="X3" i="22"/>
  <c r="W3" i="22"/>
  <c r="AA94" i="22" l="1"/>
  <c r="AA110" i="22"/>
  <c r="AA126" i="22"/>
  <c r="AA142" i="22"/>
  <c r="AA158" i="22"/>
  <c r="AA170" i="22"/>
  <c r="AA178" i="22"/>
  <c r="AA186" i="22"/>
  <c r="AA194" i="22"/>
  <c r="AA206" i="22"/>
  <c r="AA214" i="22"/>
  <c r="AA222" i="22"/>
  <c r="AA234" i="22"/>
  <c r="AA250" i="22"/>
  <c r="AA266" i="22"/>
  <c r="AA362" i="22"/>
  <c r="AA378" i="22"/>
  <c r="AA394" i="22"/>
  <c r="I116" i="21"/>
  <c r="I115" i="21"/>
  <c r="I114" i="21"/>
  <c r="I112" i="21"/>
  <c r="I111" i="21"/>
  <c r="I110" i="21"/>
  <c r="I113" i="21"/>
  <c r="I117" i="21"/>
  <c r="I109" i="21"/>
  <c r="I3" i="21" l="1"/>
  <c r="I4" i="21"/>
  <c r="I5" i="21"/>
  <c r="I6" i="21"/>
  <c r="I7" i="21"/>
  <c r="I8" i="21"/>
  <c r="I9" i="21"/>
  <c r="I10" i="21"/>
  <c r="I11" i="21"/>
  <c r="I12" i="21"/>
  <c r="I13" i="21"/>
  <c r="I14" i="21"/>
  <c r="I15" i="21"/>
  <c r="I16" i="21"/>
  <c r="I17" i="21"/>
  <c r="I18" i="21"/>
  <c r="I19" i="21"/>
  <c r="I20" i="21"/>
  <c r="I21" i="21"/>
  <c r="I22" i="21"/>
  <c r="I23" i="21"/>
  <c r="I24" i="21"/>
  <c r="I25" i="21"/>
  <c r="I26" i="21"/>
  <c r="I27" i="21"/>
  <c r="I28" i="21"/>
  <c r="I29" i="21"/>
  <c r="I30" i="21"/>
  <c r="I31" i="21"/>
  <c r="I32" i="21"/>
  <c r="I33" i="21"/>
  <c r="I34" i="21"/>
  <c r="I35" i="21"/>
  <c r="I36" i="21"/>
  <c r="I37" i="21"/>
  <c r="I38" i="21"/>
  <c r="I39" i="21"/>
  <c r="I40" i="21"/>
  <c r="I41" i="21"/>
  <c r="I42" i="21"/>
  <c r="I43" i="21"/>
  <c r="I44" i="21"/>
  <c r="I45" i="21"/>
  <c r="I46" i="21"/>
  <c r="I47" i="21"/>
  <c r="I48" i="21"/>
  <c r="I49" i="21"/>
  <c r="I50" i="21"/>
  <c r="I51" i="21"/>
  <c r="I52" i="21"/>
  <c r="I53" i="21"/>
  <c r="I54" i="21"/>
  <c r="I55" i="21"/>
  <c r="I56" i="21"/>
  <c r="I57" i="21"/>
  <c r="I58" i="21"/>
  <c r="I59" i="21"/>
  <c r="I60" i="21"/>
  <c r="I61" i="21"/>
  <c r="I62" i="21"/>
  <c r="I63" i="21"/>
  <c r="I64" i="21"/>
  <c r="I65" i="21"/>
  <c r="I66" i="21"/>
  <c r="I67" i="21"/>
  <c r="I68" i="21"/>
  <c r="I69" i="21"/>
  <c r="I70" i="21"/>
  <c r="I71" i="21"/>
  <c r="I72" i="21"/>
  <c r="I73" i="21"/>
  <c r="I74" i="21"/>
  <c r="I75" i="21"/>
  <c r="I76" i="21"/>
  <c r="I77" i="21"/>
  <c r="I78" i="21"/>
  <c r="I79" i="21"/>
  <c r="I80" i="21"/>
  <c r="I81" i="21"/>
  <c r="I82" i="21"/>
  <c r="I83" i="21"/>
  <c r="I84" i="21"/>
  <c r="I85" i="21"/>
  <c r="I86" i="21"/>
  <c r="I87" i="21"/>
  <c r="I88" i="21"/>
  <c r="I89" i="21"/>
  <c r="I90" i="21"/>
  <c r="I91" i="21"/>
  <c r="I92" i="21"/>
  <c r="I93" i="21"/>
  <c r="I94" i="21"/>
  <c r="I95" i="21"/>
  <c r="I96" i="21"/>
  <c r="I97" i="21"/>
  <c r="I98" i="21"/>
  <c r="I99" i="21"/>
  <c r="I100" i="21"/>
  <c r="I101" i="21"/>
  <c r="I102" i="21"/>
  <c r="I103" i="21"/>
  <c r="I104" i="21"/>
  <c r="I105" i="21"/>
  <c r="I106" i="21"/>
  <c r="I107" i="21"/>
  <c r="I108" i="21"/>
  <c r="I2" i="21"/>
  <c r="M204" i="11" l="1"/>
  <c r="M121" i="11"/>
  <c r="M124" i="11"/>
  <c r="M125" i="11"/>
  <c r="M139" i="11"/>
  <c r="M140" i="11"/>
  <c r="M141" i="11"/>
  <c r="M155" i="11"/>
  <c r="M156" i="11"/>
  <c r="M157" i="11"/>
  <c r="M162" i="11"/>
  <c r="M163" i="11"/>
  <c r="M164" i="11"/>
  <c r="M165" i="11"/>
  <c r="M166" i="11"/>
  <c r="M167" i="11"/>
  <c r="M168" i="11"/>
  <c r="M178" i="11"/>
  <c r="M179" i="11"/>
  <c r="M180" i="11"/>
  <c r="M184" i="11"/>
  <c r="M185" i="11"/>
  <c r="M186" i="11"/>
  <c r="M187" i="11"/>
  <c r="M200" i="11"/>
  <c r="M201" i="11"/>
  <c r="M96" i="11"/>
  <c r="M80" i="11"/>
  <c r="M81" i="11"/>
  <c r="M20" i="11"/>
  <c r="M21" i="11"/>
  <c r="M23" i="11"/>
  <c r="M24" i="11"/>
  <c r="M55" i="11"/>
  <c r="M67" i="11"/>
  <c r="M68" i="11"/>
  <c r="M69" i="11"/>
  <c r="M191" i="11"/>
  <c r="M192" i="11"/>
  <c r="M193" i="11"/>
  <c r="M194" i="11"/>
  <c r="M195" i="11"/>
  <c r="M159" i="11"/>
  <c r="M160" i="11"/>
  <c r="M161" i="11"/>
  <c r="M183" i="11"/>
  <c r="M78" i="11"/>
  <c r="M79" i="11"/>
  <c r="M103" i="11"/>
  <c r="M104" i="11"/>
  <c r="M116" i="11"/>
  <c r="M117" i="11"/>
  <c r="M144" i="11"/>
  <c r="M145" i="11"/>
  <c r="M146" i="11"/>
  <c r="M147" i="11"/>
  <c r="M151" i="11"/>
  <c r="M152" i="11"/>
  <c r="M153" i="11"/>
  <c r="M154" i="11"/>
  <c r="M76" i="11"/>
  <c r="M77" i="11"/>
  <c r="M15" i="11"/>
  <c r="M18" i="11"/>
  <c r="M19" i="11"/>
  <c r="M31" i="11"/>
  <c r="M32" i="11"/>
  <c r="M33" i="11"/>
  <c r="M65" i="11"/>
  <c r="M66" i="11"/>
  <c r="M70" i="11"/>
  <c r="M71" i="11"/>
  <c r="M74" i="11"/>
  <c r="M75" i="11"/>
  <c r="M8" i="11"/>
  <c r="M7" i="11"/>
  <c r="M2" i="11"/>
  <c r="M3" i="11"/>
  <c r="M4" i="11"/>
  <c r="M5" i="11"/>
  <c r="M6" i="11"/>
  <c r="M14" i="11" l="1"/>
  <c r="M16" i="11"/>
  <c r="M9" i="11"/>
  <c r="M17" i="11"/>
  <c r="M10" i="11"/>
  <c r="M11" i="11"/>
  <c r="M12" i="11"/>
  <c r="M13" i="11"/>
  <c r="M22" i="11"/>
  <c r="M25" i="11"/>
  <c r="M26" i="11"/>
  <c r="M27" i="11"/>
  <c r="M28" i="11"/>
  <c r="M29" i="11"/>
  <c r="M30" i="11"/>
  <c r="M34" i="11"/>
  <c r="M35" i="11"/>
  <c r="M36" i="11"/>
  <c r="M37" i="11"/>
  <c r="M38" i="11"/>
  <c r="M39" i="11"/>
  <c r="M40" i="11"/>
  <c r="M41" i="11"/>
  <c r="M42" i="11"/>
  <c r="M43" i="11"/>
  <c r="M44" i="11"/>
  <c r="M45" i="11"/>
  <c r="M46" i="11"/>
  <c r="M47" i="11"/>
  <c r="M48" i="11"/>
  <c r="M49" i="11"/>
  <c r="M50" i="11"/>
  <c r="M51" i="11"/>
  <c r="M52" i="11"/>
  <c r="M53" i="11"/>
  <c r="M54" i="11"/>
  <c r="M56" i="11"/>
  <c r="M57" i="11"/>
  <c r="M58" i="11"/>
  <c r="M59" i="11"/>
  <c r="M60" i="11"/>
  <c r="M61" i="11"/>
  <c r="M62" i="11"/>
  <c r="M63" i="11"/>
  <c r="M64" i="11"/>
  <c r="M72" i="11"/>
  <c r="M73" i="11"/>
  <c r="M82" i="11"/>
  <c r="M83" i="11"/>
  <c r="M84" i="11"/>
  <c r="M85" i="11"/>
  <c r="M86" i="11"/>
  <c r="M87" i="11"/>
  <c r="M88" i="11"/>
  <c r="M89" i="11"/>
  <c r="M90" i="11"/>
  <c r="M91" i="11"/>
  <c r="M92" i="11"/>
  <c r="M93" i="11"/>
  <c r="M94" i="11"/>
  <c r="M95" i="11"/>
  <c r="M97" i="11"/>
  <c r="M98" i="11"/>
  <c r="M99" i="11"/>
  <c r="M100" i="11"/>
  <c r="M101" i="11"/>
  <c r="M102" i="11"/>
  <c r="M105" i="11"/>
  <c r="M106" i="11"/>
  <c r="M107" i="11"/>
  <c r="M108" i="11"/>
  <c r="M109" i="11"/>
  <c r="M110" i="11"/>
  <c r="M111" i="11"/>
  <c r="M112" i="11"/>
  <c r="M113" i="11"/>
  <c r="M114" i="11"/>
  <c r="M115" i="11"/>
  <c r="M118" i="11"/>
  <c r="M119" i="11"/>
  <c r="M120" i="11"/>
  <c r="M122" i="11"/>
  <c r="M123" i="11"/>
  <c r="M126" i="11"/>
  <c r="M127" i="11"/>
  <c r="M128" i="11"/>
  <c r="M129" i="11"/>
  <c r="M130" i="11"/>
  <c r="M131" i="11"/>
  <c r="M132" i="11"/>
  <c r="M133" i="11"/>
  <c r="M134" i="11"/>
  <c r="M135" i="11"/>
  <c r="M136" i="11"/>
  <c r="M137" i="11"/>
  <c r="M138" i="11"/>
  <c r="M142" i="11"/>
  <c r="M143" i="11"/>
  <c r="M148" i="11"/>
  <c r="M149" i="11"/>
  <c r="M150" i="11"/>
  <c r="M158" i="11"/>
  <c r="M169" i="11"/>
  <c r="M170" i="11"/>
  <c r="M171" i="11"/>
  <c r="M172" i="11"/>
  <c r="M173" i="11"/>
  <c r="M174" i="11"/>
  <c r="M175" i="11"/>
  <c r="M176" i="11"/>
  <c r="M177" i="11"/>
  <c r="M181" i="11"/>
  <c r="M182" i="11"/>
  <c r="M188" i="11"/>
  <c r="M189" i="11"/>
  <c r="M190" i="11"/>
  <c r="M196" i="11"/>
  <c r="M197" i="11"/>
  <c r="M198" i="11"/>
  <c r="M199" i="11"/>
  <c r="M202" i="11"/>
  <c r="M203" i="11"/>
  <c r="P117" i="11" l="1"/>
</calcChain>
</file>

<file path=xl/sharedStrings.xml><?xml version="1.0" encoding="utf-8"?>
<sst xmlns="http://schemas.openxmlformats.org/spreadsheetml/2006/main" count="5569" uniqueCount="1531">
  <si>
    <t>Title</t>
  </si>
  <si>
    <t>Number</t>
  </si>
  <si>
    <t>Date Issued to Committee</t>
  </si>
  <si>
    <t>Due Date</t>
  </si>
  <si>
    <t>Executive Committee Action</t>
  </si>
  <si>
    <t>Senate Action</t>
  </si>
  <si>
    <t>Revision of Academic Standing Criteria for Undergraduate Students</t>
  </si>
  <si>
    <t>AA-003-910</t>
  </si>
  <si>
    <t>University Manual: Editorial Changes to Existing Academic Policies</t>
  </si>
  <si>
    <t>AA-005-910</t>
  </si>
  <si>
    <t xml:space="preserve">Registration Priority Based on Remaining Units to Degree </t>
  </si>
  <si>
    <t>AA-006-011</t>
  </si>
  <si>
    <t>Master's Thesis Committee Guidelines</t>
  </si>
  <si>
    <t>AA-003-112</t>
  </si>
  <si>
    <t xml:space="preserve">President's Response - AS-2403-123/AA, University Manual: Deletion of Obsolete Academic Policies </t>
  </si>
  <si>
    <t>Consultation Concerning merger of Two Departments in the College of Agriculture</t>
  </si>
  <si>
    <t>AA-003-123</t>
  </si>
  <si>
    <t>Proposed Length for Semesters (Fall &amp; Spring), Breaks (Thanksgiving, Winter &amp; Spring) for Calendar Conversion</t>
  </si>
  <si>
    <t>AA-002-134</t>
  </si>
  <si>
    <t>Alcohol &amp; Other Drugs Policy</t>
  </si>
  <si>
    <t>AA-001-145</t>
  </si>
  <si>
    <t>Academic Calendar by Quarters - 2015-16, 2016-17, 2017-18</t>
  </si>
  <si>
    <t>AA-002-145</t>
  </si>
  <si>
    <t>Definition of Class Time Modules and Finals Schedule for CPP Semester Calendar</t>
  </si>
  <si>
    <t>Executive Committee Action Date</t>
  </si>
  <si>
    <t>Adopted</t>
  </si>
  <si>
    <t>Amended</t>
  </si>
  <si>
    <t>Failed</t>
  </si>
  <si>
    <t>Tabled</t>
  </si>
  <si>
    <t>Returned to Committee</t>
  </si>
  <si>
    <t>Unanimouosly Adopted</t>
  </si>
  <si>
    <t>Senate Action Date</t>
  </si>
  <si>
    <t>Senate Report Number</t>
  </si>
  <si>
    <t>Forwarded to Senate</t>
  </si>
  <si>
    <t>Withdrawn</t>
  </si>
  <si>
    <t>Sunset</t>
  </si>
  <si>
    <t>AA-003-145</t>
  </si>
  <si>
    <t>Guidelines for Course Numbering Assignments to Aid in Semester Conversion</t>
  </si>
  <si>
    <t>AA-004-145</t>
  </si>
  <si>
    <t>AP-001-145</t>
  </si>
  <si>
    <t>AA</t>
  </si>
  <si>
    <t>AP</t>
  </si>
  <si>
    <t>BC</t>
  </si>
  <si>
    <t>EP</t>
  </si>
  <si>
    <t>GE</t>
  </si>
  <si>
    <t>AS-2463-145</t>
  </si>
  <si>
    <t>Approved</t>
  </si>
  <si>
    <t>Modified</t>
  </si>
  <si>
    <t>Denied</t>
  </si>
  <si>
    <t>Request Delay</t>
  </si>
  <si>
    <t>AA-005-145</t>
  </si>
  <si>
    <t>Update Process for Registration Appointment</t>
  </si>
  <si>
    <t>EC Returned to Committee - 02/18/2015</t>
  </si>
  <si>
    <t>AS-2467-145</t>
  </si>
  <si>
    <t>AS-2466-145</t>
  </si>
  <si>
    <t>Change name of Bachelor of Science in Engineering Technology to BS in Electromechanical System Engineering Technology</t>
  </si>
  <si>
    <t>AP-002-145</t>
  </si>
  <si>
    <t>Change name of BS in Electronics and Computer Engineering to BS of Electronic System Engineering Technology</t>
  </si>
  <si>
    <t>AP-003-145</t>
  </si>
  <si>
    <t>First Reading</t>
  </si>
  <si>
    <t>Second Reading</t>
  </si>
  <si>
    <t>Waiver</t>
  </si>
  <si>
    <t>AS-2462-145AA</t>
  </si>
  <si>
    <t>AS-2470-145AA</t>
  </si>
  <si>
    <t>AS-2468-145AA</t>
  </si>
  <si>
    <t>President's Response Rec'd</t>
  </si>
  <si>
    <t>AS-2477-145AA</t>
  </si>
  <si>
    <t>President's Response Due Date</t>
  </si>
  <si>
    <t>Definitions and Guidelines for Undergraduate Degree Programs for the Semester Model</t>
  </si>
  <si>
    <t>Early Participation in Commencement Ceremonies for Graduate Students</t>
  </si>
  <si>
    <t>AA-006-145</t>
  </si>
  <si>
    <t>AS-2465-145-AP</t>
  </si>
  <si>
    <t>Transmitted to President</t>
  </si>
  <si>
    <t>AP-005-145</t>
  </si>
  <si>
    <t>New Self-Support Master of Science in International Apparel Management</t>
  </si>
  <si>
    <t>AS-2483-145-AP</t>
  </si>
  <si>
    <t>Master of Science in Engineering - New Emphasis in Materials Engineering</t>
  </si>
  <si>
    <t>AS-2476-145-AP</t>
  </si>
  <si>
    <t>AS-2473-145-AP</t>
  </si>
  <si>
    <t>AS-2474-145-AP</t>
  </si>
  <si>
    <t>Proposed Master's Degree Structure Under Semester Calendar</t>
  </si>
  <si>
    <t>AP-008-145</t>
  </si>
  <si>
    <t>AP-009-145</t>
  </si>
  <si>
    <t>AS-2478-145-AP</t>
  </si>
  <si>
    <t>New Bachelor of Arts in Early Childhood Education</t>
  </si>
  <si>
    <t>AP-010-145</t>
  </si>
  <si>
    <t xml:space="preserve">Discontinue Comparative Systems Analysis (CSA) Minor </t>
  </si>
  <si>
    <t>Discontinue Digital Social Sciences, Humanities and Arts (Digital Media) Minor</t>
  </si>
  <si>
    <t>AP-011-145</t>
  </si>
  <si>
    <t>Discontinue International Studies Minor</t>
  </si>
  <si>
    <t>AP-012-145</t>
  </si>
  <si>
    <t>AS-2479-145-AP</t>
  </si>
  <si>
    <t>Discontinue Latin American Studies Minor</t>
  </si>
  <si>
    <t>AP-013-145</t>
  </si>
  <si>
    <t>Representation for Part-Time Temporary Faculty</t>
  </si>
  <si>
    <t>EP-001-134</t>
  </si>
  <si>
    <t>FN 205 - Personal and Consumer Nutrition (GE Area E)</t>
  </si>
  <si>
    <t>GE-004-134</t>
  </si>
  <si>
    <t>FST 325 - Food Safety and Current Issues (GE Synthesis Area B5)</t>
  </si>
  <si>
    <t>GE-006-134</t>
  </si>
  <si>
    <t>AS-2428-134, Policy for Removal of GE Attribute</t>
  </si>
  <si>
    <t>Response to President's Response on AS-2428-134-GE</t>
  </si>
  <si>
    <t>CHM 101/101L - Consumer Chemistry (GE Sub-Areas B1 and B3)</t>
  </si>
  <si>
    <t>GE-001-145</t>
  </si>
  <si>
    <t>AS-2481-145-GE</t>
  </si>
  <si>
    <t>BUS 101 - Business Freshman Experience (GE Sub- Area E)</t>
  </si>
  <si>
    <t>HST 340 - History of American Institutions and Ideals, 1877 - Present (GE Synthesis C4)</t>
  </si>
  <si>
    <t>GE-002-145</t>
  </si>
  <si>
    <t>AS-2482-145-GE</t>
  </si>
  <si>
    <t>GE-005-145</t>
  </si>
  <si>
    <t>MU 424 - Beatlemania (GE Interdisciplinary Synthesis C4/D4)</t>
  </si>
  <si>
    <t>GE-006-145</t>
  </si>
  <si>
    <t>PLS 420 - American Political Institutions and Behavior (GE Synthesis D4)</t>
  </si>
  <si>
    <t>GE-007-145</t>
  </si>
  <si>
    <t>ARC 466 - Architecture as Philosophy (GE Synthesis C4)</t>
  </si>
  <si>
    <t>GE-008-145</t>
  </si>
  <si>
    <t>GE-009-145</t>
  </si>
  <si>
    <t>Committee</t>
  </si>
  <si>
    <t>AA-005-067</t>
  </si>
  <si>
    <t>AS-2251-067-AA</t>
  </si>
  <si>
    <t>President's Response #1</t>
  </si>
  <si>
    <t>AA-003-011</t>
  </si>
  <si>
    <t>AS-2388-112-AA</t>
  </si>
  <si>
    <t>AA-004-910</t>
  </si>
  <si>
    <t>AS-2403-123-AA</t>
  </si>
  <si>
    <t>Policy on Student Absences</t>
  </si>
  <si>
    <t>Naming Building 1 for Former President Julian A. McPhee</t>
  </si>
  <si>
    <t>Obsolete Academic Policies</t>
  </si>
  <si>
    <t>Not Approved</t>
  </si>
  <si>
    <t>Policy for Removal of GE Attribute</t>
  </si>
  <si>
    <t>GE-001-112</t>
  </si>
  <si>
    <t>AS-2428-134-GE</t>
  </si>
  <si>
    <t>MHR 318 - Organizational Behavior (GE Synthesis D4)</t>
  </si>
  <si>
    <t>GE-003-145</t>
  </si>
  <si>
    <t>AS-2469-145-GE</t>
  </si>
  <si>
    <t>Status</t>
  </si>
  <si>
    <t>President's Office</t>
  </si>
  <si>
    <t>AP-007-145</t>
  </si>
  <si>
    <t>In Committee</t>
  </si>
  <si>
    <t>Complete</t>
  </si>
  <si>
    <t>Action</t>
  </si>
  <si>
    <t>EC Returned to Committee - 01/15/2013</t>
  </si>
  <si>
    <t xml:space="preserve">First Reading </t>
  </si>
  <si>
    <t>FA</t>
  </si>
  <si>
    <t>Discussion</t>
  </si>
  <si>
    <t>Clarification of Criteria for Early RTP Actions</t>
  </si>
  <si>
    <t>FA-002-145</t>
  </si>
  <si>
    <t>AS-2480-145-FA</t>
  </si>
  <si>
    <t>AS-2484-156-AP</t>
  </si>
  <si>
    <t>Semester Summer Term Calendar, Class Time Modules and Final Exam Times</t>
  </si>
  <si>
    <t>AA-001-156</t>
  </si>
  <si>
    <t>AS-2485-156-AP</t>
  </si>
  <si>
    <t>AS-2486-145-AP</t>
  </si>
  <si>
    <t>Revision of Academic Senate Constitution and Bylaws</t>
  </si>
  <si>
    <t>EP-001-156</t>
  </si>
  <si>
    <t>AS-2487-156-GE</t>
  </si>
  <si>
    <t>AS-2489-156-GE</t>
  </si>
  <si>
    <t>AS-2488-145-GE</t>
  </si>
  <si>
    <t>Electronic Voting for Business Conducted by the Academic Senate</t>
  </si>
  <si>
    <t>EP-002-156</t>
  </si>
  <si>
    <t>Per memo from CPL dated.</t>
  </si>
  <si>
    <t>AS-2490-156-AP</t>
  </si>
  <si>
    <t>Academic Calendar by Quarters - 2016-17</t>
  </si>
  <si>
    <t>AA-002-156</t>
  </si>
  <si>
    <t>Final Exams Policy</t>
  </si>
  <si>
    <t>AA-003-156</t>
  </si>
  <si>
    <t>Student Work Retention Policy</t>
  </si>
  <si>
    <t>AA-004-156</t>
  </si>
  <si>
    <t>Attendance in Classes by Non-Enrolled Students</t>
  </si>
  <si>
    <t>AA-005-156</t>
  </si>
  <si>
    <t>Policies with Simple Changes for Conversion from Quarter to Semester Calendar</t>
  </si>
  <si>
    <t>AA-006-156</t>
  </si>
  <si>
    <t>Policies to be Translated from Quarter Values to Semester Values</t>
  </si>
  <si>
    <t>AA-007-156</t>
  </si>
  <si>
    <t>AY</t>
  </si>
  <si>
    <t>2014-15</t>
  </si>
  <si>
    <t>2015-16</t>
  </si>
  <si>
    <t>2013-14</t>
  </si>
  <si>
    <t>2010-11</t>
  </si>
  <si>
    <t>2011-12</t>
  </si>
  <si>
    <t>2009-10</t>
  </si>
  <si>
    <t>2006-07</t>
  </si>
  <si>
    <t>Original President's Response included a calendar modification.  Sent back to committee who recommended approving report with modification.  Senate approved report with modification.  President needs to accept and approve report.</t>
  </si>
  <si>
    <t>Move from Paper Student Evaluation Process to Electronic Student Evaluation Process</t>
  </si>
  <si>
    <t>FA-001-156</t>
  </si>
  <si>
    <t>Revisions of University Manual to Incorporate Changes and Updates Triggered by the new Collective Bargaining Agreement</t>
  </si>
  <si>
    <t>FA-002-156</t>
  </si>
  <si>
    <t>FA-003-156</t>
  </si>
  <si>
    <t>Revision and Updating the Current Policy for Granting Emeritus Status to Faculty</t>
  </si>
  <si>
    <t>Academic Calendar by Quarters - 2017-2018</t>
  </si>
  <si>
    <t>AA-008-156</t>
  </si>
  <si>
    <t>Policy for Priority Registration</t>
  </si>
  <si>
    <t>Returned to Committee - May 13, 2015</t>
  </si>
  <si>
    <t xml:space="preserve">Tabled on 9/30/15.  Brought back to the EC on 1/20.  Minor changes made.  </t>
  </si>
  <si>
    <t>4/29/2015
1/20/2016</t>
  </si>
  <si>
    <t>7/22/2015
01/27/16</t>
  </si>
  <si>
    <t>AA-009-156</t>
  </si>
  <si>
    <t xml:space="preserve">5/13/2015
</t>
  </si>
  <si>
    <t>AS-2491-156-AA</t>
  </si>
  <si>
    <t>AS-2492-156-AA</t>
  </si>
  <si>
    <t>AS-2493-156-AA</t>
  </si>
  <si>
    <t>GE-002-156</t>
  </si>
  <si>
    <t>PLS 2020 - Introduction to Comparative Government</t>
  </si>
  <si>
    <t>C</t>
  </si>
  <si>
    <t>D3</t>
  </si>
  <si>
    <t>GE-003-156</t>
  </si>
  <si>
    <t>AMM 1200 - American Demographics and Lifestyles</t>
  </si>
  <si>
    <t>GE-004-156</t>
  </si>
  <si>
    <t>AMM 2450 - Consumerism: Its Impact and Issues</t>
  </si>
  <si>
    <t>GE-005-156</t>
  </si>
  <si>
    <t>EWS 2010 - African American Historical Experience</t>
  </si>
  <si>
    <t>D1</t>
  </si>
  <si>
    <t>GE-006-156</t>
  </si>
  <si>
    <t>IGE 2200 - Encountering Difference: Culture and Power</t>
  </si>
  <si>
    <t>C1</t>
  </si>
  <si>
    <t>GE-007-156</t>
  </si>
  <si>
    <t>PLS 1011 - Introduction to Political Science</t>
  </si>
  <si>
    <t>E</t>
  </si>
  <si>
    <t>GE-008-156</t>
  </si>
  <si>
    <t>ARC - 1020 - Introduction to Descriptive Geometry</t>
  </si>
  <si>
    <t>C2</t>
  </si>
  <si>
    <t>GE-009-156</t>
  </si>
  <si>
    <t>ENG - 2803 - Fantasy and the Fantastic</t>
  </si>
  <si>
    <t>C3</t>
  </si>
  <si>
    <t>GE-010-156</t>
  </si>
  <si>
    <t>ENV - 1010 - Introduction to Design Theories and Methods (GE)</t>
  </si>
  <si>
    <t>GE-011-156</t>
  </si>
  <si>
    <t>ENV - 1010L - Introduction to Design Theories and Methods (GE) Lab</t>
  </si>
  <si>
    <t>GE-012-156</t>
  </si>
  <si>
    <t>URP - 1040 - The City in Context – History, Politics, Environment</t>
  </si>
  <si>
    <t>GE-013-156</t>
  </si>
  <si>
    <t>IGE 3100 - Interdisciplinary Perspectives: Capstone Seminar</t>
  </si>
  <si>
    <t>C4</t>
  </si>
  <si>
    <t>GE-014-156</t>
  </si>
  <si>
    <t>IGE 3300 - Demons, the Dead, and the Monstrous Other</t>
  </si>
  <si>
    <t>GE-015-156</t>
  </si>
  <si>
    <t>MU 4171 - Theory, History, and Design of Musical Instruments</t>
  </si>
  <si>
    <t>B5</t>
  </si>
  <si>
    <t>GE-016-156</t>
  </si>
  <si>
    <t>SOC 3345 - Crime, Criminalization and Society</t>
  </si>
  <si>
    <t>D4</t>
  </si>
  <si>
    <t>GE-017-156</t>
  </si>
  <si>
    <t>SOC 4465 - Impact of Colonization on the Peoples of Hawaii</t>
  </si>
  <si>
    <t>GE-018-156</t>
  </si>
  <si>
    <t>URP 4420 - The Just City</t>
  </si>
  <si>
    <t>GE-019-156</t>
  </si>
  <si>
    <t>AG - 4010 - Ethical Issues in Food, Agricultural and Apparel Industries</t>
  </si>
  <si>
    <t>C4/D4</t>
  </si>
  <si>
    <t>GE-020-156</t>
  </si>
  <si>
    <t>ARC - 3610 - World Architecture before the Renaissance</t>
  </si>
  <si>
    <t>GE-021-156</t>
  </si>
  <si>
    <t>ARC - 3612 - World Architecture before the Renaissance Discussion</t>
  </si>
  <si>
    <t>GE-022-156</t>
  </si>
  <si>
    <t>ARC - 4630 - Interpreting Architecture</t>
  </si>
  <si>
    <t>GE-023-156</t>
  </si>
  <si>
    <t>COM - 4422 - Crisis Communication</t>
  </si>
  <si>
    <t>GE-024-156</t>
  </si>
  <si>
    <t>COM - 4447 - Political Communication</t>
  </si>
  <si>
    <t>GE-025-156</t>
  </si>
  <si>
    <t>ENG - 4880 - Modernism and Postmodernism</t>
  </si>
  <si>
    <t>GE-026-156</t>
  </si>
  <si>
    <t>HST - 3340 - History of American Institutions and Ideals, 1877-present</t>
  </si>
  <si>
    <t>GE-027-156</t>
  </si>
  <si>
    <t>HST - 3370 - History of California</t>
  </si>
  <si>
    <t>GE-028-156</t>
  </si>
  <si>
    <t>HST - 3373 - History and Hollywood</t>
  </si>
  <si>
    <t>GE-029-156</t>
  </si>
  <si>
    <t>LA - 3261 - History I: History of Landscape Design</t>
  </si>
  <si>
    <t>GE-030-156</t>
  </si>
  <si>
    <t>LA - 3271 - History II: Modern Landscapes</t>
  </si>
  <si>
    <t>GE-031-156</t>
  </si>
  <si>
    <t>LA - 4781 - Urban Green Infrastructure</t>
  </si>
  <si>
    <t>GE-032-156</t>
  </si>
  <si>
    <t>PLS - 4205 - American Political Institutions and Behavior</t>
  </si>
  <si>
    <t>GE-033-156</t>
  </si>
  <si>
    <t>PLS - 4800 - Policies of Need and Greed</t>
  </si>
  <si>
    <t>4       Cross-listed with EC 4800</t>
  </si>
  <si>
    <t>GE-034-156</t>
  </si>
  <si>
    <t>PLT - 3000 - Insects and Civilization</t>
  </si>
  <si>
    <t>Referral #</t>
  </si>
  <si>
    <t>Course Number and Title</t>
  </si>
  <si>
    <t>Form (OAP)</t>
  </si>
  <si>
    <t>GE Area(s)</t>
  </si>
  <si>
    <t>OAP Priority (1 - highest to 4 - lowest)</t>
  </si>
  <si>
    <t>Sent to GE Committee</t>
  </si>
  <si>
    <t>Category</t>
  </si>
  <si>
    <t>SB1440</t>
  </si>
  <si>
    <t>Lower-Division GE</t>
  </si>
  <si>
    <t>Upper-Divison GE</t>
  </si>
  <si>
    <t>CHM - 1210L - General Chemistry Laboratory I</t>
  </si>
  <si>
    <t>D</t>
  </si>
  <si>
    <t>B3</t>
  </si>
  <si>
    <t>CHM - 1220L - General Chemistry Laboratory II</t>
  </si>
  <si>
    <t>COM - 1100 - Public Speaking</t>
  </si>
  <si>
    <t>A1</t>
  </si>
  <si>
    <t>COM - 2204 - Advocacy and Argument</t>
  </si>
  <si>
    <t>CHM - 2120 - Chemistry for Elementary Educators</t>
  </si>
  <si>
    <t>B1</t>
  </si>
  <si>
    <t>CHM - 2120L - Chemistry for Elementary Educators Laboratory</t>
  </si>
  <si>
    <t>CLS - 1101 - Freshman Experience</t>
  </si>
  <si>
    <t>CLS - 1101A - Freshman Experience</t>
  </si>
  <si>
    <t>COM - 2270 - Media, Politics, Sex &amp; Violence</t>
  </si>
  <si>
    <t>COM - 2280 - Understanding &amp; Appreciating the Photographic Image</t>
  </si>
  <si>
    <t>DAN - 2020 - World Dance and Cultures</t>
  </si>
  <si>
    <t>DAN - 2300 - Live Dance Appreciation</t>
  </si>
  <si>
    <t>B5/D4</t>
  </si>
  <si>
    <t xml:space="preserve">C4 </t>
  </si>
  <si>
    <t>ANT - 4910 - Forensic Anthropology</t>
  </si>
  <si>
    <t>CHM - 3010 - Modeling the Fundamentals of Physical Chemistry</t>
  </si>
  <si>
    <t>CLS - 4410 - The United Nations and the World: Historical Perspectives, Salient Issues, and Current Events</t>
  </si>
  <si>
    <t>COM - 3314 - Organizational Communication</t>
  </si>
  <si>
    <t>COM - 3327 - Intercultural Communication</t>
  </si>
  <si>
    <t>COM - 4413 - Public Opinion, Propaganda and Mass Media</t>
  </si>
  <si>
    <t>COM - 4423 - Political Economy of Mass Communication</t>
  </si>
  <si>
    <t>DAN - 4460 - History of Dance and Its Artistic and Cultural Influences</t>
  </si>
  <si>
    <t>DAN - 4490 - Dance in Contemporary Culture</t>
  </si>
  <si>
    <t>Golden 4/Supplemental Impaction</t>
  </si>
  <si>
    <t>Lower-Division GE Courses</t>
  </si>
  <si>
    <t>Upper-Division GE Courses</t>
  </si>
  <si>
    <t xml:space="preserve">ENG - 1103 - First Year Composition </t>
  </si>
  <si>
    <t>A2</t>
  </si>
  <si>
    <t>ENG - 2105 - Written Reasoning</t>
  </si>
  <si>
    <t>A3</t>
  </si>
  <si>
    <t xml:space="preserve">PHL 2180 - Logic and Computing </t>
  </si>
  <si>
    <t>B4</t>
  </si>
  <si>
    <t>PHL 2020 - Critical Thinking</t>
  </si>
  <si>
    <t xml:space="preserve">SOC 2201 - Principles of Sociology </t>
  </si>
  <si>
    <t>Business Administration, B.S. - Technology and Operations Management</t>
  </si>
  <si>
    <t>AP-001-156</t>
  </si>
  <si>
    <t>AP-002-156</t>
  </si>
  <si>
    <t>AP-003-156</t>
  </si>
  <si>
    <t>AP-004-156</t>
  </si>
  <si>
    <t>AP-005-156</t>
  </si>
  <si>
    <t>AP-006-156</t>
  </si>
  <si>
    <t>AP-008-156</t>
  </si>
  <si>
    <t>AP-007-156</t>
  </si>
  <si>
    <t>Business Administration, B.S. - E-Business Option</t>
  </si>
  <si>
    <t>Business Administration, B.S. - Marketing Management Option</t>
  </si>
  <si>
    <t>Business Administration, B.S. - Accounting Option</t>
  </si>
  <si>
    <t>Business Administration, B.S. - Finance Real Estate Law Option</t>
  </si>
  <si>
    <t>Business Administration, B.S. - International Business Option</t>
  </si>
  <si>
    <t>Comments</t>
  </si>
  <si>
    <t>02/24/16 - Move to GE-001-156. Was PLS 202, moved from D2 to D3</t>
  </si>
  <si>
    <t>Canceled</t>
  </si>
  <si>
    <t>02/24/16 - Move to GE-001-156. Was AMM 245, moved from D2 to D3</t>
  </si>
  <si>
    <t>02/24/16 - Moved to GE-001-156.  Was AG 401 in B5</t>
  </si>
  <si>
    <t>02/24/16 - Moved to GE-001-156.  Was HST 334 in area C4, approved by Senate 9/30/15</t>
  </si>
  <si>
    <t>02/24/16 - Moved to GE-001-156.  Was HST 370 in C4.</t>
  </si>
  <si>
    <t>02/24/16 - Moved to GE-001-156.  Was PLS 420 in area D4, approved by Senate 9/30/15</t>
  </si>
  <si>
    <t>02/24/16 - Moved to GE-001-156.  Was PLT 300 in are B5</t>
  </si>
  <si>
    <t>Reassigned to GE-001-156</t>
  </si>
  <si>
    <t>Business Administration, B.S. - Management Human Resources Option</t>
  </si>
  <si>
    <t>Business Administration, B.S. - Computer Information Systems Option</t>
  </si>
  <si>
    <t>Art History Minor</t>
  </si>
  <si>
    <t>AP-009-156</t>
  </si>
  <si>
    <t xml:space="preserve">Management of Not-For-Profit Organizations Minor </t>
  </si>
  <si>
    <t>AP-010-156</t>
  </si>
  <si>
    <t>Studio Art Minor</t>
  </si>
  <si>
    <t>AP-011-156</t>
  </si>
  <si>
    <t>Writing Studies Minor</t>
  </si>
  <si>
    <t>AP-012-156</t>
  </si>
  <si>
    <t>AP-013-156</t>
  </si>
  <si>
    <t>AP-014-156</t>
  </si>
  <si>
    <t>AP-015-156</t>
  </si>
  <si>
    <t>AP-016-156</t>
  </si>
  <si>
    <t>AP-017-156</t>
  </si>
  <si>
    <t>MPA in Public Administration</t>
  </si>
  <si>
    <t>MS in Agriculture - Nutrition and Food Science Option</t>
  </si>
  <si>
    <t>Discontinuation of Illumination Engineering Minor</t>
  </si>
  <si>
    <t>Discontinuation of Ocean  Engineering Minor</t>
  </si>
  <si>
    <t>Column1</t>
  </si>
  <si>
    <t>Column2</t>
  </si>
  <si>
    <t>Failed in Senate</t>
  </si>
  <si>
    <t>MAT 1300 - Technical Calculus I</t>
  </si>
  <si>
    <t>Y</t>
  </si>
  <si>
    <t>MAT 1150 - Analytic Geometry and Calculus II</t>
  </si>
  <si>
    <t>EC 2201 - Principles of Micoreconomics</t>
  </si>
  <si>
    <t>D2</t>
  </si>
  <si>
    <t>EC 2202 - Principles of Macroeconomics</t>
  </si>
  <si>
    <t>ENG 2510 - British Literature I</t>
  </si>
  <si>
    <t>N</t>
  </si>
  <si>
    <t>ENG 2520 - British Literature II</t>
  </si>
  <si>
    <t>ENG 2300 - American Literature to 1865</t>
  </si>
  <si>
    <t>ENG 2320 - American Literature since 1865</t>
  </si>
  <si>
    <t>ENG 2701 - World Literature I</t>
  </si>
  <si>
    <t>ENG 2720 - World Literature II</t>
  </si>
  <si>
    <t>GEO 1000 - World Regional Geography</t>
  </si>
  <si>
    <t>GEO 1010 - Physical Geography</t>
  </si>
  <si>
    <t xml:space="preserve">B1  </t>
  </si>
  <si>
    <t>GEO 1020 - Human Geography</t>
  </si>
  <si>
    <t>HST 1101 - World Civilization to 1500</t>
  </si>
  <si>
    <t>HST 1102 - World Civilization from 1500</t>
  </si>
  <si>
    <t>HST 2201 - United States History to 1877</t>
  </si>
  <si>
    <t>KIN 2070 - Health and Well-Being</t>
  </si>
  <si>
    <t>MU 1010 - Music Appreciation</t>
  </si>
  <si>
    <t>PHL 2010 - Ultimate Questions: An Introduction to Philosophy</t>
  </si>
  <si>
    <t>SPN 2111 - Intermediate Spanish I</t>
  </si>
  <si>
    <t>SPN 2120 - Spanish for Spanish Speakers II</t>
  </si>
  <si>
    <t>SPN 2140 - Intermediate Spanish Conversation</t>
  </si>
  <si>
    <t>TH 2030 - Introduction to Theater</t>
  </si>
  <si>
    <t>TH 2080 - Introduction to Film and American Culture</t>
  </si>
  <si>
    <t>ENG 2883 - Women Writers</t>
  </si>
  <si>
    <t>EWS 1020 - Engaged Education: Integrating Knowledge, Learning and Success</t>
  </si>
  <si>
    <t>IGE 1020 - Engaged Education: Integrating Knowledge, Learning and Success</t>
  </si>
  <si>
    <t>IGE 2300 - Ways of Doing: Culture Society, and the Sciences</t>
  </si>
  <si>
    <t>D1/D3</t>
  </si>
  <si>
    <t>IGE 2400 - Ways of Living: Local, Global, and Universal Challenges</t>
  </si>
  <si>
    <t>BIO 3010 - Human Sexuality</t>
  </si>
  <si>
    <t>IGE 3200 - Visions of Science and Technology</t>
  </si>
  <si>
    <t>SOC 4451 - Social Ineqality, Sport and the Body</t>
  </si>
  <si>
    <t>Re-Classified</t>
  </si>
  <si>
    <t>Upper-Divions GE Courses</t>
  </si>
  <si>
    <t>Revision of Academic Renewal Policy for Semester Conversion</t>
  </si>
  <si>
    <t>AA-010-156</t>
  </si>
  <si>
    <t>AA-011-156</t>
  </si>
  <si>
    <t>Revision of Academic Standing Policy for Semester Conversion</t>
  </si>
  <si>
    <t>AA-012-156</t>
  </si>
  <si>
    <t>Revision of University Honors Policy for Semester Conversion</t>
  </si>
  <si>
    <t>AA-013-156</t>
  </si>
  <si>
    <t>Associate Degree for Transfer Campus Implementation</t>
  </si>
  <si>
    <t>GE-035-156</t>
  </si>
  <si>
    <t>SOC 2203 - Social Problems (GE Area A3)</t>
  </si>
  <si>
    <t xml:space="preserve">Golden 4/Supplemental Impaction </t>
  </si>
  <si>
    <t>GE-036-156</t>
  </si>
  <si>
    <t>GE-037-156</t>
  </si>
  <si>
    <t>GE-038-156</t>
  </si>
  <si>
    <t>GE-039-156</t>
  </si>
  <si>
    <t>GE-040-156</t>
  </si>
  <si>
    <t>GE-041-156</t>
  </si>
  <si>
    <t>GE-042-156</t>
  </si>
  <si>
    <t>GE-043-156</t>
  </si>
  <si>
    <t xml:space="preserve">D1  </t>
  </si>
  <si>
    <t>GE-044-156</t>
  </si>
  <si>
    <t xml:space="preserve">A2/C3 </t>
  </si>
  <si>
    <t>GE-045-156</t>
  </si>
  <si>
    <t>GE-046-156</t>
  </si>
  <si>
    <t>GE-047-156</t>
  </si>
  <si>
    <t>GE-048-156</t>
  </si>
  <si>
    <t>GE-049-156</t>
  </si>
  <si>
    <t>GE-050-156</t>
  </si>
  <si>
    <t>GE-051-156</t>
  </si>
  <si>
    <t>GE-052-156</t>
  </si>
  <si>
    <t>GE-053-156</t>
  </si>
  <si>
    <t>GE-054-156</t>
  </si>
  <si>
    <t>GE-055-156</t>
  </si>
  <si>
    <t>GE-056-156</t>
  </si>
  <si>
    <t xml:space="preserve">C4/D4  </t>
  </si>
  <si>
    <t>GE-057-156</t>
  </si>
  <si>
    <t xml:space="preserve">C4   </t>
  </si>
  <si>
    <t>GE-058-156</t>
  </si>
  <si>
    <t>GE-059-156</t>
  </si>
  <si>
    <t>GE-060-156</t>
  </si>
  <si>
    <t>GE-061-156</t>
  </si>
  <si>
    <t>EWS 1450 - Introduction to Gender Studies (GE Area D3)</t>
  </si>
  <si>
    <t>PHY 1210 - Physics of Motion, Fluids, and Heat (GE Area B1)</t>
  </si>
  <si>
    <t>PHY 1210L - Laboratory on Motion, Fluids, and Heat (GE Area B3)</t>
  </si>
  <si>
    <t>PLS 2010 - Introduction to American Government (GE Area D2)</t>
  </si>
  <si>
    <t>PLS 2030 - Introduction to International Relations (GE Area D3)</t>
  </si>
  <si>
    <t>MA in English - Literary Studies Option</t>
  </si>
  <si>
    <t>EWS 1400 - Intro to Ethnic Studies (GE Area D3)</t>
  </si>
  <si>
    <t>GEO 1010L - Physical Geography (GE Area B3)</t>
  </si>
  <si>
    <t>EWS 2040 - Asian Pacific Islander American Historical Experience (GE Area D1)</t>
  </si>
  <si>
    <t>IGE 1200 - Authority and Faith: Late Ancient and Medieval Worlds (GE Areas A2/C3)</t>
  </si>
  <si>
    <t>LA 1771 - Reading and Representing the Landscape (GE Area A3)</t>
  </si>
  <si>
    <t>SPN 1120 - Intro to the Spanish - Speaking World (GE Area C3)</t>
  </si>
  <si>
    <t>URP 1040L - The City in Context-History, Politics, Environment lab (GE Area D3)</t>
  </si>
  <si>
    <t>PLS 2020 - Intro to Comparative Government (GE Area D3)</t>
  </si>
  <si>
    <t>PLS 2060 - Introduction to Public Administration (GE Area D3)</t>
  </si>
  <si>
    <t>EWS 3700 - Race, Gender, and the Law/Public Policies (GE Area D4)</t>
  </si>
  <si>
    <t>EWS 3800 - Women in Global Perspective (GE Area D4)</t>
  </si>
  <si>
    <t>EWS 4010 - Contemporary African American Studies (GE Area D4)</t>
  </si>
  <si>
    <t>EWS 4040 - Contemporary Asian Pacific Islander American Studies (GE Area D4)</t>
  </si>
  <si>
    <t>EWS 4310 - Ethnicity, Gender, and Religion/Spirituality (GE Area D4)</t>
  </si>
  <si>
    <t>EWS 4510 - Diaspora Studies (GE Areas C4/D4)</t>
  </si>
  <si>
    <t>HST 3352 - History and Culture of the British (GE Area C4)</t>
  </si>
  <si>
    <t>IGE 3400 - Peoples and Cultures of Central Asia: Life along the Silk Road (GE Area D4)</t>
  </si>
  <si>
    <t>IGE 3500 - The Creative Process: Theory and Practice (GE Areas C4/D4)</t>
  </si>
  <si>
    <t>LA 3771 - Environmental Design Theory (GE Area C2)</t>
  </si>
  <si>
    <t>URP 4040 - Placemaking Seminar (GE Area D4)</t>
  </si>
  <si>
    <t>AP-018-156</t>
  </si>
  <si>
    <t>MA in Education - Education Multimedia Design Option</t>
  </si>
  <si>
    <t>AP-019-156</t>
  </si>
  <si>
    <t>AP-023-156</t>
  </si>
  <si>
    <t>Discontinuation of Total Quality Management Minor</t>
  </si>
  <si>
    <t>AP-020-156</t>
  </si>
  <si>
    <t>Asian/Pacific Islander Studies Minor</t>
  </si>
  <si>
    <t>AP-022-156</t>
  </si>
  <si>
    <t>Computer Information Systems Minor</t>
  </si>
  <si>
    <t>AP-021-156</t>
  </si>
  <si>
    <t>Management and Leadership Minor</t>
  </si>
  <si>
    <t>6/10/2015
01/20/16
02/24/16</t>
  </si>
  <si>
    <t>GE-062-156</t>
  </si>
  <si>
    <t>CHM 3010 - Modeling the Fundamentals of Physical Chemistry (GE Area B5)</t>
  </si>
  <si>
    <t>GE-063-156</t>
  </si>
  <si>
    <t>HST 2201 - United States History to 1877 (GE Area D1)</t>
  </si>
  <si>
    <t>GE-064-156</t>
  </si>
  <si>
    <t>EWS 1020 - Engaged Education: Integrating Knowledge, Learning and Success (GE Area E)</t>
  </si>
  <si>
    <t>ARC 111 - Visual Literacy and Civilization: An Architect's View (GE Sub-Area C2) - renamed 3/2/16
ARC 111 - An Introduction to the Theory and Practice of Descriptive Geometry (GE Sub-Area C2)</t>
  </si>
  <si>
    <t>BIO 1110 - Life Science</t>
  </si>
  <si>
    <t>B2</t>
  </si>
  <si>
    <t>BIO 1110L - Life Science Laboratory</t>
  </si>
  <si>
    <t>CHN 1111 - Elementary Chinese I</t>
  </si>
  <si>
    <t>CHN 1112 - Elementary Chinese II</t>
  </si>
  <si>
    <t>CHN 2113 - Intermediate Chinese III</t>
  </si>
  <si>
    <t>FRE 1111 - Elementary French I</t>
  </si>
  <si>
    <t>FRE 1112 - Elementary French II</t>
  </si>
  <si>
    <t>FRE 2111 - Intermediate French</t>
  </si>
  <si>
    <t>FRE 2112 - Intermediate French Reading</t>
  </si>
  <si>
    <t>GER 1111 - Elementary German I</t>
  </si>
  <si>
    <t>GER 1112 - Elementary German II</t>
  </si>
  <si>
    <t>GER 2111 - Intermediate German I</t>
  </si>
  <si>
    <t>GSC 1100 - Water in a Changing World</t>
  </si>
  <si>
    <t>GSC 1110 - Principles of Geology</t>
  </si>
  <si>
    <t>GSC 1160 - Introduction to Astronomy</t>
  </si>
  <si>
    <t>GSC 1200 - Introduction to Oceanography</t>
  </si>
  <si>
    <t>GSC 1950 - Living in Earthquake Country</t>
  </si>
  <si>
    <t>PHL 2040 - Ethical Problems in Contemporary Life</t>
  </si>
  <si>
    <t>AS-2494-156-FA</t>
  </si>
  <si>
    <t>9/30/2015
02/17/16
03/09/16</t>
  </si>
  <si>
    <t>AS-2496-156-GE</t>
  </si>
  <si>
    <t>9/30/15 - Motion to Postpone to 10/21/15
10/21/15 - Motion to table Second Reading
1/20/16 - Brought back to EC, original committee recommendation changed, goes to senate as first reading
3/9/16 - reconsidered changed report, adopted by Senate
2/17/16 - Failed vote in Senate.  EC returned to committee
2/17/16 - failed the vote in the senate and was sent back to committee on 2/24/16</t>
  </si>
  <si>
    <t>GE-065-156</t>
  </si>
  <si>
    <t>GE-066-156</t>
  </si>
  <si>
    <t>GE-067-156</t>
  </si>
  <si>
    <t>GE-068-156</t>
  </si>
  <si>
    <t>GE-069-156</t>
  </si>
  <si>
    <t>GE-070-156</t>
  </si>
  <si>
    <t>GE-071-156</t>
  </si>
  <si>
    <t>GE-072-156</t>
  </si>
  <si>
    <t>GE-073-156</t>
  </si>
  <si>
    <t>GE-074-156</t>
  </si>
  <si>
    <t>GE-075-156</t>
  </si>
  <si>
    <t>GE-076-156</t>
  </si>
  <si>
    <t>GE-077-156</t>
  </si>
  <si>
    <t>AH 2301 - World Art: Prehistory through Medieval Europe (GE Area C1)</t>
  </si>
  <si>
    <t>AH 2302 - World Art: Renaissance through Modern Europe and the United States (GE Area C1)</t>
  </si>
  <si>
    <t>AH 2303 - World Art: Asia (Prehistory to 12th Century) (GE Area C1)</t>
  </si>
  <si>
    <t>AH 2305  - World Art: Africa, Oceania, and Native America (GE Area C1)</t>
  </si>
  <si>
    <t>AST 1010 - Stars, Galaxies, and the Universe (GE Area B1)</t>
  </si>
  <si>
    <t>AST3050 - Archaeoastronomy (GE Area B5)</t>
  </si>
  <si>
    <t xml:space="preserve">Moved from Directly Converted </t>
  </si>
  <si>
    <t>AST 3420 - Life, the Universe, and Everything (GE Area B5)</t>
  </si>
  <si>
    <t>BIO 1060 - Human Biology (GE Area B2)</t>
  </si>
  <si>
    <t>GSC 1010A - Planet Earth: A Citizen’s Guide Activity (GE Area E)</t>
  </si>
  <si>
    <t>GSC 1010 - Planet Earth: A Citizen’s Guide (GE Area E)</t>
  </si>
  <si>
    <t>GSC 1120 - Earth, Time, and Life (GE Area B1)</t>
  </si>
  <si>
    <t>GSC 1410L - Principles of Geology Laboratory (GE Area B3)</t>
  </si>
  <si>
    <t>GSC 1510L - Earth, Time, and Life Laboratory (GE Area B3)</t>
  </si>
  <si>
    <t>GE-078-156</t>
  </si>
  <si>
    <t>GE-079-156</t>
  </si>
  <si>
    <t>GE-080-156</t>
  </si>
  <si>
    <t>GE-081-156</t>
  </si>
  <si>
    <t>GE-082-156</t>
  </si>
  <si>
    <t>VCD 1330A - Foundations in Ceramics (GE Area C1)</t>
  </si>
  <si>
    <t>VCD  2370 - Visual Thinking (GE Area E)</t>
  </si>
  <si>
    <t>GSC 3040 - Meteorology</t>
  </si>
  <si>
    <t>GSC 3200 - Studies of a Blue Planet</t>
  </si>
  <si>
    <t>GSC 3210 - Engineering Geology I</t>
  </si>
  <si>
    <t>GSC 3210L- Engineering Geology I Laboratory</t>
  </si>
  <si>
    <t>HST 4407 - History of American Workers, 1877-Present</t>
  </si>
  <si>
    <t>HST 4408 - History of American Science and Technology</t>
  </si>
  <si>
    <t>HST 4423 - Modern Science in World History</t>
  </si>
  <si>
    <t>BIO 1150 - Basic Biology</t>
  </si>
  <si>
    <t>BIO 1150L - Basic Biology Laboratory</t>
  </si>
  <si>
    <t>BIO 1210 - Foundations of Biology: Energy, Matter, and Information</t>
  </si>
  <si>
    <t>EC 1100 - Contemporary Economic Issues</t>
  </si>
  <si>
    <t>FRL 1001 - Personal Money Management</t>
  </si>
  <si>
    <t>FRL 1013 - Law for Everyday Living</t>
  </si>
  <si>
    <t>HST 2213 - Introduction to Islam</t>
  </si>
  <si>
    <t>IGE 1100 - Consciousness and Community</t>
  </si>
  <si>
    <t>IGE 2100 - Empires, States, and Peoples: Cultural Contact and Exchange</t>
  </si>
  <si>
    <t>LS 1020 - Integrating Knowledge, Learning, and Engagement for Success</t>
  </si>
  <si>
    <t>PSY 2201 - Introduction to Psychology</t>
  </si>
  <si>
    <t>PSY 2210 - Mind, Brain &amp; Behavior: An Integrated View</t>
  </si>
  <si>
    <t>STS 2010 - Introduction to Science, Technology, and Society</t>
  </si>
  <si>
    <t>Tab on OAP spreadsheet</t>
  </si>
  <si>
    <t xml:space="preserve">GSC  3350 - Exploring Earth’s Oceans: Oceanography   </t>
  </si>
  <si>
    <t xml:space="preserve">GSC  3500 - Natural Disasters   </t>
  </si>
  <si>
    <t>BIO - 3040 - Environment and Society</t>
  </si>
  <si>
    <t>EC - 4441 - Industry Studies</t>
  </si>
  <si>
    <t>EC - 4442 - Countrywide Economic Studies</t>
  </si>
  <si>
    <t>HST - 3313 - The Middle East from the rise of Islam to 1500</t>
  </si>
  <si>
    <t>HST - 3315 - The Middle East from 1500</t>
  </si>
  <si>
    <t>HST - 3324 - European Revolutions, 1789-1914</t>
  </si>
  <si>
    <t>MHR - 3020 - Organizational Behavior</t>
  </si>
  <si>
    <t>PLS - 3821 - Politics, Policies, Pop Culture</t>
  </si>
  <si>
    <t>PLS - 4811 - California Government</t>
  </si>
  <si>
    <t>SOC - 4440 - Technology &amp; Society</t>
  </si>
  <si>
    <t>EWS 4450 - Multiethnic Heritage of California (GE Area D4)</t>
  </si>
  <si>
    <t>FRL 1001 - Personal Money Management (GE Area E)</t>
  </si>
  <si>
    <t>GE-083-156</t>
  </si>
  <si>
    <t>GE-084-156</t>
  </si>
  <si>
    <t>GE-085-156</t>
  </si>
  <si>
    <t>GE-086-156</t>
  </si>
  <si>
    <t>GE-087-156</t>
  </si>
  <si>
    <t>GE-088-156</t>
  </si>
  <si>
    <t>GE-089-156</t>
  </si>
  <si>
    <t>GE-090-156</t>
  </si>
  <si>
    <t>GE-091-156</t>
  </si>
  <si>
    <t>GE-092-156</t>
  </si>
  <si>
    <t>GE-093-156</t>
  </si>
  <si>
    <t>Moved</t>
  </si>
  <si>
    <t>Reassigned to New/Revisioned</t>
  </si>
  <si>
    <t>3/16/16 - Moved from Directly Converted.  Determined they need to go through 30 day consultation prior to going to GE Committee.</t>
  </si>
  <si>
    <t>GE-094-156</t>
  </si>
  <si>
    <t>GE-095-156</t>
  </si>
  <si>
    <t>GE-096-156</t>
  </si>
  <si>
    <t>GE-097-156</t>
  </si>
  <si>
    <t>GE-098-156</t>
  </si>
  <si>
    <t>GE-099-156</t>
  </si>
  <si>
    <t>GE-100-156</t>
  </si>
  <si>
    <t>EWS 2030 - Native American Historical Experience (GE Area D1)</t>
  </si>
  <si>
    <t>EWS 2800S - Service Learning and Community Engagement (GE Area E)</t>
  </si>
  <si>
    <t>BIO 1040 - What is evolution? (GE Area B2)</t>
  </si>
  <si>
    <t>BIO 1020 - Plagues, Pandemics and Bioterrorism (GE Area B2)</t>
  </si>
  <si>
    <t>AG 2480 - Focus on the Future: Leadership Skills for the 21st Century (GE Area E)</t>
  </si>
  <si>
    <t>URP 1050 - Social Justice in Planning (GE Area D3)</t>
  </si>
  <si>
    <t>EWS 3010 - Ethnic Identity (GE Area C4)</t>
  </si>
  <si>
    <t>EWS 3300 - Ethnicity and Families (GE Area C4)</t>
  </si>
  <si>
    <t>EWS - 3750 - Gender, Ethnicity, and Film (GE Area C4)</t>
  </si>
  <si>
    <t>EWS 4020 - Contemporary Chicana/o and Latina/o Studies (GE Area D4)</t>
  </si>
  <si>
    <t>EWS 4030 - Contemporary Native American Studies (GE Area D4)</t>
  </si>
  <si>
    <t>EWS 4070 - Diverse Gender and Sexual Identities (GE Area D4)</t>
  </si>
  <si>
    <t>EWS 4250 - Gender, Identity and Technology (GE Area D4)</t>
  </si>
  <si>
    <t>EWS 4410 - Women, Health, and Body Politics (GE Area C4)</t>
  </si>
  <si>
    <t>GE-101-156</t>
  </si>
  <si>
    <t>GE-102-156</t>
  </si>
  <si>
    <t>GE-103-156</t>
  </si>
  <si>
    <t>GE-104-156</t>
  </si>
  <si>
    <t>GE-105-156</t>
  </si>
  <si>
    <t>GE-106-156</t>
  </si>
  <si>
    <t>GE-107-156</t>
  </si>
  <si>
    <t>GE-108-156</t>
  </si>
  <si>
    <t>EWS 4500 - Multiracial and Hybrid Identities (GE Area C4)</t>
  </si>
  <si>
    <t>EWS 4520 - Ethnicity, Race, and Sexuality (GE Area D4)</t>
  </si>
  <si>
    <t>SPN 3420 - Latin American Civilization (GE Area C4)</t>
  </si>
  <si>
    <t>URP 4220 - The Just City (GE Area D4)</t>
  </si>
  <si>
    <t>Tab on OAP Spreadsheet</t>
  </si>
  <si>
    <t>AP-024-156</t>
  </si>
  <si>
    <t>Nutrition Minor</t>
  </si>
  <si>
    <t>BS in Apparel Merchandising and Management - Apparel Production Management Option</t>
  </si>
  <si>
    <t>AP-025-156</t>
  </si>
  <si>
    <t>AP-026-156</t>
  </si>
  <si>
    <t>BS in Apparel Merchandising and Management - Fashion Retailing Option</t>
  </si>
  <si>
    <t>AP-027-156</t>
  </si>
  <si>
    <t>BS in Apparel Merchandising and Management - Textiles Option</t>
  </si>
  <si>
    <t>AP-028-156</t>
  </si>
  <si>
    <t>BA in English - Applied Language Studies Option</t>
  </si>
  <si>
    <t>AP-030-156</t>
  </si>
  <si>
    <t>BA in English - English Education Option</t>
  </si>
  <si>
    <t>AP-029-156</t>
  </si>
  <si>
    <t>BA in English - Literary Studies Option</t>
  </si>
  <si>
    <t>Duplicate</t>
  </si>
  <si>
    <t>Moved to new/revisioned</t>
  </si>
  <si>
    <t>Count</t>
  </si>
  <si>
    <t>AP-033-156</t>
  </si>
  <si>
    <t>Physics, B.S. - Integrated Science Option</t>
  </si>
  <si>
    <t>AP-035-156</t>
  </si>
  <si>
    <t>Anthropology, B.S. - Applied Anthropology Option</t>
  </si>
  <si>
    <t>AP-034-156</t>
  </si>
  <si>
    <t>Anthropology, B.S. - Archaeology Option</t>
  </si>
  <si>
    <t>AP-032-156</t>
  </si>
  <si>
    <t>Physics, B.S. - Biophysics  Option</t>
  </si>
  <si>
    <t>AP-031-156</t>
  </si>
  <si>
    <t>Physics, B.S. - General Option</t>
  </si>
  <si>
    <t>GEO 3030L - Climatology Lab</t>
  </si>
  <si>
    <t>SPN 1120 - Intro to the Spanish-Speaking World (GE Area C3)</t>
  </si>
  <si>
    <t>MAT 1940 - Mathematical Concepts for Elementary School Teachers (GE Area B4)</t>
  </si>
  <si>
    <t>ARC 1022 - Introduction to Descriptive Geometry Activity (GE Area C2)</t>
  </si>
  <si>
    <t>ANT 1010L - Introduction to Biological Anthropology Laboratory (GE Area B3)</t>
  </si>
  <si>
    <t>B2/B3</t>
  </si>
  <si>
    <t>Date Approved</t>
  </si>
  <si>
    <t>AP-036-156</t>
  </si>
  <si>
    <t>Bachelor of Music</t>
  </si>
  <si>
    <t>AP-037-156</t>
  </si>
  <si>
    <t>Landscape Architecture Minor</t>
  </si>
  <si>
    <t>AP-038-156</t>
  </si>
  <si>
    <t>BA in Criminology</t>
  </si>
  <si>
    <t>AP-039-156</t>
  </si>
  <si>
    <t>Supply Chain/Logistics Minor</t>
  </si>
  <si>
    <t>AP-040-156</t>
  </si>
  <si>
    <t>Urban and Regional Planning Minor</t>
  </si>
  <si>
    <t>Name Change of Human Resources Minor</t>
  </si>
  <si>
    <t>Pending Edits</t>
  </si>
  <si>
    <t>4/11/16 - Moved to GE-001-156 per email dated 4/7/16 from MI</t>
  </si>
  <si>
    <t>BIO - 2120 - Life Science for Elementary Educators</t>
  </si>
  <si>
    <t>BIO - 2120L - Life Science for Elementary Educators Laboratory</t>
  </si>
  <si>
    <t>BUS - 1010 - Business Freshman Experience</t>
  </si>
  <si>
    <t>CHM - 1010 - Chemistry in Our World</t>
  </si>
  <si>
    <t>CHM - 1010L - Chemistry in Our World Laboratory</t>
  </si>
  <si>
    <t>CHM - 1210 - General Chemistry I</t>
  </si>
  <si>
    <t>CHM - 1220 - General Chemistry II</t>
  </si>
  <si>
    <t>EGR - 1000 - Engineering, Society, and You</t>
  </si>
  <si>
    <t>EGR - 1000L - Engineering, Society, and You Laboratory</t>
  </si>
  <si>
    <t>ENG - 1100 - Stretch Composition I</t>
  </si>
  <si>
    <t>ENG - 1101 - Stretch Composition II</t>
  </si>
  <si>
    <t>ENG - 2200 - Introduction to English Linguistics</t>
  </si>
  <si>
    <t>ENG - 2330 - Multicultural Literature in the U.S.</t>
  </si>
  <si>
    <t>ENG - 2332 - African American Literature</t>
  </si>
  <si>
    <t>ENG - 2500 - Introduction to Shakespeare</t>
  </si>
  <si>
    <t>ENG - 2882 - War and Peace in Literature</t>
  </si>
  <si>
    <t>ENG - 2885 - Introduction to Modern Fiction</t>
  </si>
  <si>
    <t>GSC - 2120 - Earth Science for Elementary Educators</t>
  </si>
  <si>
    <t>GSC - 2120L - Earth Science for Elementary Educators Laboratory</t>
  </si>
  <si>
    <t>HRT - 2550 - Healthy American Cuisine</t>
  </si>
  <si>
    <t>HST - 2202 - United States History, 1877-Present</t>
  </si>
  <si>
    <t>MAT - 1060 – Trigonometry (B4)</t>
  </si>
  <si>
    <t>MAT - 1140 - Calculus I (B4)</t>
  </si>
  <si>
    <t>MAT - 1200 - Calculus for Life Sciences (B4)</t>
  </si>
  <si>
    <t>MAT - 1910 - Survey of Mathematics (B4)</t>
  </si>
  <si>
    <t>MU - 1000 - Introduction to Music</t>
  </si>
  <si>
    <t>MU - 1030 - World of Music</t>
  </si>
  <si>
    <t>MU - 1040 - Careers in Music</t>
  </si>
  <si>
    <t>MU - 1100 - Jazz and Beyond</t>
  </si>
  <si>
    <t>PHL - 2050 - Business and Professional Ethics</t>
  </si>
  <si>
    <t>PHL - 2060 - Philosophy Through Children's Literature</t>
  </si>
  <si>
    <t>PHL - 2200 - Religions of the World</t>
  </si>
  <si>
    <t>RS - 1110 - Introduction to Regenerative Studies</t>
  </si>
  <si>
    <t>SPN - 1111 - Elementary Spanish I</t>
  </si>
  <si>
    <t>SPN - 1112 - Elementary Spanish II</t>
  </si>
  <si>
    <t>SPN - 1130 - Spanish for Spanish Speakers I</t>
  </si>
  <si>
    <t>SPN - 2112 - Intermediate Spanish II</t>
  </si>
  <si>
    <t>SPN - 2130 - Spanish Intermediate Composition</t>
  </si>
  <si>
    <t>BIO - 3000 - Genetics and Human Issues</t>
  </si>
  <si>
    <t>BIO - 3030 - Sexually Transmitted Diseases: Current Issues</t>
  </si>
  <si>
    <t>BIO - 3090 - Biology of the Brain</t>
  </si>
  <si>
    <t>BIO - 3120 - Biodiversity Conservation</t>
  </si>
  <si>
    <t>CS - 3750 - Computers and Society (B5/D4)</t>
  </si>
  <si>
    <t>B5/D5</t>
  </si>
  <si>
    <t>EGR - 3321 - CA Boundary Law and Public Lands</t>
  </si>
  <si>
    <t>EGR - 4050 - Role of Design Professionals In Society</t>
  </si>
  <si>
    <t>EGR - 4810 - Project Design Principles and Applications</t>
  </si>
  <si>
    <t>ENG - 3520 - Harry Potter as Lit and Culture</t>
  </si>
  <si>
    <t>ENG - 4503 - Shakespeare before 1600</t>
  </si>
  <si>
    <t>GEO - 3510 - Geography of California</t>
  </si>
  <si>
    <t>HST - 3337 - Latin America since 1810</t>
  </si>
  <si>
    <t>HST - 4421 - History of the Scientific Revolution</t>
  </si>
  <si>
    <t>HST - 4433 - Nonviolence in the Modern World</t>
  </si>
  <si>
    <t>IME - 4020 - Ethical Concepts in Technology and Applied science</t>
  </si>
  <si>
    <t>B5/C4</t>
  </si>
  <si>
    <t>IME - 4030 - Fiscal Implications in Technical Decision Making</t>
  </si>
  <si>
    <t>KIN - 4430 - Inequality in Sport and Physical Activity (D4)</t>
  </si>
  <si>
    <t>MU - 3100 - History of Technology in Music</t>
  </si>
  <si>
    <t>B5/C4/D4</t>
  </si>
  <si>
    <t>MU - 4240 - Beatlemania</t>
  </si>
  <si>
    <t>MU - 4250 - Life and Death in the Arts</t>
  </si>
  <si>
    <t>PHL - 3110 - Philosophical Issues in the Law</t>
  </si>
  <si>
    <t>PHL - 3330 - Bioethics</t>
  </si>
  <si>
    <t>PHL - 3400 - Current Debates About Sexuality</t>
  </si>
  <si>
    <t>PHL - 3450 - Confrontations With The Reaper</t>
  </si>
  <si>
    <t>PHL - 3530 - Cognitive Science</t>
  </si>
  <si>
    <t>PHL - 3810 - Race and Racism</t>
  </si>
  <si>
    <t>PHL - 3830 - Philosophy of Science</t>
  </si>
  <si>
    <t>PSY - 3325 - Multicultural Psychology</t>
  </si>
  <si>
    <t>PSY - 3326 - Health Psychology</t>
  </si>
  <si>
    <t>PSY - 4455 - Human Sexuality: Relationships</t>
  </si>
  <si>
    <t>RS - 3010 - Life Support Processes</t>
  </si>
  <si>
    <t>RS - 3020 - Global Regenerative Systems</t>
  </si>
  <si>
    <t>RS - 3030 - Organization for Regenerative Practices</t>
  </si>
  <si>
    <t>RS - 4500 - Sustainable Communities</t>
  </si>
  <si>
    <t>TH - 3010 - Through Artists' Eyes</t>
  </si>
  <si>
    <t>TH - 4100 - Theatrical Pursuit of an American Ideology</t>
  </si>
  <si>
    <t>URP - 4750 - Planning in a Global Economy(GE)</t>
  </si>
  <si>
    <t>AS-2495-156-AA</t>
  </si>
  <si>
    <t>Moved to new/revisioned-GE-063-156</t>
  </si>
  <si>
    <t>4/13/16-OAP will relaunch HST 2201 under form C.  Although I mentioned below that we can force approvals up to the Academic Senate step, I did not notice that the course did not complete online consultation.  Therefore, the course will need to put up for online consultation for 30 days before it can be forced approved pass the AS-GE to the Academic Senate for their review and decision.  OAP will delete the proposal submitted under form D for HST 2201 in Curriculog once it has been relaunched under form C.</t>
  </si>
  <si>
    <t>04/13/16 - Withdrawn - Course number incorrect. GE-103-156 is correct course number.</t>
  </si>
  <si>
    <t>Withdrawn per author's request</t>
  </si>
  <si>
    <t>AG  4010 - Ethical Issues in Food, Agricultural and Apparel Industries</t>
  </si>
  <si>
    <t>AMM 1080 - Culture, People, and Dress</t>
  </si>
  <si>
    <t>ANT 1020 - Introduction to Cultural Anthropology</t>
  </si>
  <si>
    <t>ANT 1040 - Introduction to Linguistic Anthropology</t>
  </si>
  <si>
    <t>ANT 1120 - World Cultures via the Internet</t>
  </si>
  <si>
    <t>ANT  3500 - Environment, Technology and Culture</t>
  </si>
  <si>
    <t>ANT 3530 - Language and Culture</t>
  </si>
  <si>
    <t>ANT  3600 - Magic, Shamanism, and Religion</t>
  </si>
  <si>
    <t>ANT  3790 - Culture Areas of the World</t>
  </si>
  <si>
    <t>ANT  4050 - Anthropology of Gender</t>
  </si>
  <si>
    <t>4/18/16 - On OAP list
Withdrawn per email from JS dated 2/24/26</t>
  </si>
  <si>
    <t>3/3/16 - Moved to GE-001-156</t>
  </si>
  <si>
    <t>GE-109-156</t>
  </si>
  <si>
    <t>ANT 1010 – Introduction to Biological Anthropology</t>
  </si>
  <si>
    <t>GE-118-156</t>
  </si>
  <si>
    <t>ANT 3050 - Archaeoastronomy</t>
  </si>
  <si>
    <t>Crosslisted with AST 3050</t>
  </si>
  <si>
    <t>GE-114-156</t>
  </si>
  <si>
    <t>BIO 3070 - Biology of Human Pregnacy</t>
  </si>
  <si>
    <t>GE-111-156</t>
  </si>
  <si>
    <t>CIS 1003 - Personal Cyber Wellness</t>
  </si>
  <si>
    <t>GE-112-156</t>
  </si>
  <si>
    <t>PHY 1050L - Physics of Musical Sound Laboratory</t>
  </si>
  <si>
    <t>GE-113-156</t>
  </si>
  <si>
    <t>PHY 1050 - Physics of Musical Sound</t>
  </si>
  <si>
    <t>GE-115-156</t>
  </si>
  <si>
    <t>Bio 3130 - Marine Biology</t>
  </si>
  <si>
    <t>GE-116-156</t>
  </si>
  <si>
    <t>GEO 3030 - Climatology</t>
  </si>
  <si>
    <t>GE-117-156</t>
  </si>
  <si>
    <t>PHY 3020 - Physics for Future Presidents</t>
  </si>
  <si>
    <t>AP-041-156</t>
  </si>
  <si>
    <t>AP-042-156</t>
  </si>
  <si>
    <t>AP-043-156</t>
  </si>
  <si>
    <t>AP-044-156</t>
  </si>
  <si>
    <t>AP-045-156</t>
  </si>
  <si>
    <t>Art History, B.A.</t>
  </si>
  <si>
    <t>Civil Engineering, M.S. - Construction and Engineering Management Option</t>
  </si>
  <si>
    <t>Kinesiology, M.S.</t>
  </si>
  <si>
    <t>Visual Communication Design, B.F.A.</t>
  </si>
  <si>
    <t>?????</t>
  </si>
  <si>
    <t>AP-046-156</t>
  </si>
  <si>
    <t>Water Resource and Irrigation Design Minor</t>
  </si>
  <si>
    <t>FA-004-156</t>
  </si>
  <si>
    <t xml:space="preserve">Adjustment of Faculty Affairs Policies for Semester Conversion </t>
  </si>
  <si>
    <t>QUARTER COURSE INFORMATION</t>
  </si>
  <si>
    <t>ACADEMIC SENATE STATUS</t>
  </si>
  <si>
    <t xml:space="preserve">GE Committee </t>
  </si>
  <si>
    <t>GE Course under Quarter System</t>
  </si>
  <si>
    <t>GE Designation under Quarter System</t>
  </si>
  <si>
    <t>Notes for Quarter Courses</t>
  </si>
  <si>
    <t>GE Course Under Semester System</t>
  </si>
  <si>
    <t>New/Revisioned/Directly Converted</t>
  </si>
  <si>
    <t>Rec'd from OAP</t>
  </si>
  <si>
    <t>Moved to New/Revisioned</t>
  </si>
  <si>
    <t>Val NOTES</t>
  </si>
  <si>
    <t>Julie NOTES</t>
  </si>
  <si>
    <t>GE COMMITTEE APPROVED</t>
  </si>
  <si>
    <t xml:space="preserve"> Date Received</t>
  </si>
  <si>
    <t>Reviewd by Subcommittee Number/Date</t>
  </si>
  <si>
    <t>STATUS:  A = Approved, AF = Approved &amp; Forward to Senate, C = Consultation, IC = Incomplete; return to originator w/letter, and R = Return to originator &amp; Date</t>
  </si>
  <si>
    <t>GE Committee Status</t>
  </si>
  <si>
    <t>GE-001-156</t>
  </si>
  <si>
    <t>#ofReferrals</t>
  </si>
  <si>
    <t>New</t>
  </si>
  <si>
    <t>AG 101 -Agriculture &amp; The Modern World</t>
  </si>
  <si>
    <t>AG 1010 - Agriculture &amp; The Modern World</t>
  </si>
  <si>
    <t>DC</t>
  </si>
  <si>
    <t>AG 2480 - Focus on the Future: Leadership Skills for the 21st Century</t>
  </si>
  <si>
    <t>4/6/16:  Assigned to SC#4.  4/20/16:  Discussed with committee.</t>
  </si>
  <si>
    <t>4/20/16:  A; Consultation.</t>
  </si>
  <si>
    <t>AG 401 - Ethical Issues in Food, Agricultural, and Apparel Industries (4)</t>
  </si>
  <si>
    <t>These interdisciplinary courses fulfill units in only one of the three required GE Synthesis areas. All students are required to complete three different Synthesis courses that cover the three required GE Synthesis areas. These courses will satisfy the requirement in one of subareas: B5, C4, D4. Students must complete all lower-division courses in Area A and relevant subareas before they take an Interdisciplinary Synthesis course.</t>
  </si>
  <si>
    <t>AG 4010 - Ethical Issues in Food, Agricultural and Apparel Industries</t>
  </si>
  <si>
    <t>WITHDRAWN &amp; ADDED TO GE-001-156 2/15/16, WAS GE-019-156</t>
  </si>
  <si>
    <t>ART 212 - World Art: Prehistory to Early Medieval Europe (4)</t>
  </si>
  <si>
    <t>WITHDRAWN &amp; ADDED TO GE-001-156 4/8/16, WAS GE-065-156</t>
  </si>
  <si>
    <t>4/6/16:  Assigned to SC#2.  4/20/16:  Discussed at meeting.  Dr. Ibrahim and Don Hoyt reviewed this course.  Dr. Ibrahim reclassified to converted this course and motioned to approve.</t>
  </si>
  <si>
    <t>4/20/16:  A.</t>
  </si>
  <si>
    <t>A</t>
  </si>
  <si>
    <t>ART 214 - World Art: Modern Europe and the United States (4)</t>
  </si>
  <si>
    <t>WITHDRAWN &amp; ADDED TO GE-001-156 4/8/16, WAS GE-066-156</t>
  </si>
  <si>
    <t>ART 216 - World Art: Asia (Prehistory to 12th Century) (4)</t>
  </si>
  <si>
    <t>WITHDRAWN &amp; ADDED TO GE-001-156 4/8/16, WAS GE-067-156</t>
  </si>
  <si>
    <t>ART 211 - World Art: Africa, Oceania, and Native America (4)</t>
  </si>
  <si>
    <t>WITHDRAWN &amp; ADDED TO GE-001-156 4/8/16, WAS GE-068-156</t>
  </si>
  <si>
    <t>AMM 108 - Culture, People, and Dress (4)</t>
  </si>
  <si>
    <t>3/29 MAHMOOD MINOR EDITING NEEDED</t>
  </si>
  <si>
    <t>2/3/16:   Group #1</t>
  </si>
  <si>
    <t>2/10/16:  IC</t>
  </si>
  <si>
    <t>IC</t>
  </si>
  <si>
    <t>AMM 120 - American Demographics and Lifestyles (4)</t>
  </si>
  <si>
    <t>Revisioned</t>
  </si>
  <si>
    <t>4/6/16:  Assigned to SC#3.  4/20/16:  SC#3 discussed with committee.</t>
  </si>
  <si>
    <t xml:space="preserve">4/20/16:  IC. </t>
  </si>
  <si>
    <t>AMM 245 - Consumerism: The Movement, its Impact and Issues (4)</t>
  </si>
  <si>
    <t>WITHDRAWN &amp; ADDED TO GE-001-156 2/15/16, WAS GE-004-156</t>
  </si>
  <si>
    <t>ANT 101 - Introduction to Biological Anthropology (4)</t>
  </si>
  <si>
    <t>ANT 1010 - Introduction to Biological Anthropology</t>
  </si>
  <si>
    <t>4/21/16:  Received from AS.</t>
  </si>
  <si>
    <t>ANT 1010L - Introduction to Biological Anthropology Laboratory</t>
  </si>
  <si>
    <t xml:space="preserve">New course seeking GE status. </t>
  </si>
  <si>
    <t>ANT 102 - Introduction to Cultural Anthropology (4)</t>
  </si>
  <si>
    <t>2/3/16:  Group #2</t>
  </si>
  <si>
    <t>2/24/16:  A</t>
  </si>
  <si>
    <t>ANT 104 - Introduction to Linguistic Anthropology (4)</t>
  </si>
  <si>
    <t>ANT 112 - World Cultures via the Internet (4)</t>
  </si>
  <si>
    <t>2/3/16:  Group #3</t>
  </si>
  <si>
    <t>ANT 350 - Environment, Technology and Culture (4) (fulfills Area B5 or D4)</t>
  </si>
  <si>
    <t>These courses will satisfy the requirement in one of subareas: B5, C4, D4. Students must complete all lower-division courses in Area A and relevant subareas before they take an Interdisciplinary Synthesis course.</t>
  </si>
  <si>
    <t>ANT 3500 - Environment, Technology and Culture</t>
  </si>
  <si>
    <t>2/3/16:  Group #4</t>
  </si>
  <si>
    <t>3/2/16:  IC.  4/20/16:  A.</t>
  </si>
  <si>
    <t>ANT 353 - Language and Culture (4)</t>
  </si>
  <si>
    <t>2/3/16:  Group #1</t>
  </si>
  <si>
    <t>ANT 360 - Magic, Shamanism, and Religion (4) (fulfills Area C4 or D4)</t>
  </si>
  <si>
    <t>ANT 3600 - Magic, Shamanism, and Religion</t>
  </si>
  <si>
    <t>2/24/16:  IC</t>
  </si>
  <si>
    <t>ANT 379 - Cultural Areas of the World (4)</t>
  </si>
  <si>
    <t>ANT 3790 - Culture Areas of the World</t>
  </si>
  <si>
    <t>ANT 405 - The Anthropology of Gender (4) (fulfills Area C4 or D4)</t>
  </si>
  <si>
    <t>ANT 4050 - Anthropology of Gender</t>
  </si>
  <si>
    <t>3/2/16:  IC</t>
  </si>
  <si>
    <t>ANT 491 - Forensic Anthropology (4)</t>
  </si>
  <si>
    <t>ANT 4910 - Forensic Anthropology</t>
  </si>
  <si>
    <t>2/10/16:  IC.  4/20/16:  A.</t>
  </si>
  <si>
    <t>ARC 1020 - Introduction to Descriptive Geometry</t>
  </si>
  <si>
    <t>4/6/16:  Assigned to SC#2.  4/20/16:  SC #2 discussed course with committee.</t>
  </si>
  <si>
    <t>4/20/16:  IC.  Reclassified to converted course.  Name and content changed.</t>
  </si>
  <si>
    <t>ARC 1022 - Introduction to Descriptive Geometry Activity</t>
  </si>
  <si>
    <t>New course seeking GE status.</t>
  </si>
  <si>
    <t>ARC 3610 - World Architecture before the Renaissance</t>
  </si>
  <si>
    <t>ARC 3612 - World Architecture before the Renaissance Discussion</t>
  </si>
  <si>
    <t>ARC 4630 - Interpreting Architecture</t>
  </si>
  <si>
    <t xml:space="preserve">4/18 - On new OAP list but already delivered to GE Committee.  </t>
  </si>
  <si>
    <t>4/6/16:  Assigned to SC#1.  4/20/16:  SC #1 discussed course with committee.</t>
  </si>
  <si>
    <t>AST 3050 - Archaeoastronomy (GE Area B5)</t>
  </si>
  <si>
    <t>PHY 303 - The Universe in Ten Weeks (4)</t>
  </si>
  <si>
    <t>AVS 211 - Drugs and Society (4)</t>
  </si>
  <si>
    <t>AVS - 2211 - Drugs and Society</t>
  </si>
  <si>
    <t>AVS 333 - Feline and Canine Compendium (4)</t>
  </si>
  <si>
    <t>AVS 3333 - Canine and Feline Compendium</t>
  </si>
  <si>
    <t>BIO 1020 - Plagues, Pandemics and Bioterrorism</t>
  </si>
  <si>
    <t xml:space="preserve">4/20/16:  IC.  </t>
  </si>
  <si>
    <t>BIO 1040 - What is evolution?</t>
  </si>
  <si>
    <t>BIO 110 - Life Science (3)</t>
  </si>
  <si>
    <t>4/20/16:  Discussed at meeting.  Dr. Ibrahim and Don Hoyt reviewed this course.  Dr. Ibrahim reclassified to converted this course and motioned to approve.</t>
  </si>
  <si>
    <t>BIO 111L - Life Science (1)</t>
  </si>
  <si>
    <t>BIO 115/115A - Basic Biology (3/1)</t>
  </si>
  <si>
    <t>approved 4/27</t>
  </si>
  <si>
    <t>BIO 115L - Basic Biology (1)</t>
  </si>
  <si>
    <t>BIO 121 - Foundations of Biology: Energy and Matter - Cycles and Flows (3)</t>
  </si>
  <si>
    <t>ic, feedback</t>
  </si>
  <si>
    <t>BIO 121L - Foundations of Biology: Energy and Matter - Cycles and Flows (2)</t>
  </si>
  <si>
    <t>BIO 1210L - Foundations of Biology: Energy, Matter, and Information</t>
  </si>
  <si>
    <t>ic</t>
  </si>
  <si>
    <t>SCI 213 - Life Science for Elementary Educators (3)</t>
  </si>
  <si>
    <t>Students must complete SCI 210/210L, SCI 211/211L, SCI 212/212L, and SCI 213/213L to meet GE Sub-areas B2 and B3.</t>
  </si>
  <si>
    <t>BIO 2120 - Life Science for Elementary Educators</t>
  </si>
  <si>
    <t>SCI 213L - Life Science for Elementary Educators (1) </t>
  </si>
  <si>
    <t>BIO 2120L - Life Science for Elementary Educators Laboratory</t>
  </si>
  <si>
    <t>BIO 300 - Genetics and Human Issues (4)</t>
  </si>
  <si>
    <t>BIO 3000 - Genetics and Human Issues</t>
  </si>
  <si>
    <t>BIO 301 - Human Sexuality (4)</t>
  </si>
  <si>
    <t>BIO 311 - Sexually Transmitted Diseases: Current Issues (4)</t>
  </si>
  <si>
    <t>BIO 3030 - Sexually Transmitted Diseases: Current Issues</t>
  </si>
  <si>
    <t>BIO 304 - Environment and Society (4)</t>
  </si>
  <si>
    <t>BIO 3040 - Environment and Society</t>
  </si>
  <si>
    <t>BIO 3070 - Biology of Human Pregnancy</t>
  </si>
  <si>
    <t>BIO 309 - Biology of the Brain (4)</t>
  </si>
  <si>
    <t>BIO 3090 - Biology of the Brain</t>
  </si>
  <si>
    <t>BIO 340 - Biodiversity Conservation (4)</t>
  </si>
  <si>
    <t>BIO 3120 - Biodiversity Conservation</t>
  </si>
  <si>
    <t>BIO 330 - Marine Biology (3)</t>
  </si>
  <si>
    <t>BIO 3130 - Marine Biology</t>
  </si>
  <si>
    <t>BUS 101 - Business Freshman Experience (4)</t>
  </si>
  <si>
    <t>AS-2482-145/GE APPROVED BY PRESIDENT 8/12/15</t>
  </si>
  <si>
    <t>BUS 1010 - Business Freshman Experience</t>
  </si>
  <si>
    <t>assigned to group #1</t>
  </si>
  <si>
    <t>will discuss 5/11</t>
  </si>
  <si>
    <t>CHM 101 - Consumer Chemistry (3)</t>
  </si>
  <si>
    <t>AS-2481-145/GE APPROVED BY PRESIDENT 8/12/15</t>
  </si>
  <si>
    <t>CHM 1010 - Chemistry in Our World</t>
  </si>
  <si>
    <t>CHM 101L - Consumer Chemistry (1)</t>
  </si>
  <si>
    <t>CHM 1010L - Chemistry in Our World Laboratory</t>
  </si>
  <si>
    <t>CHM 121 - General Chemistry (3)</t>
  </si>
  <si>
    <t>CHM 1210 - General Chemistry I</t>
  </si>
  <si>
    <t>CHM 121L - General Chemistry Laboratory (1)</t>
  </si>
  <si>
    <t>CHM 1210L - General Chemistry Laboratory I</t>
  </si>
  <si>
    <t>CHM 122 - General Chemistry (3)</t>
  </si>
  <si>
    <t>CHM 1220 - General Chemistry II</t>
  </si>
  <si>
    <t>CHM 122L - General Chemistry Laboratory (1)</t>
  </si>
  <si>
    <t>CHM 1220L - General Chemistry Laboratory</t>
  </si>
  <si>
    <t>SCI 211 - Chemical Sciences (3)</t>
  </si>
  <si>
    <t>B1-5</t>
  </si>
  <si>
    <t>For Liberal Studies and Gender, Ethnicity, and Multicultural Studies Majors with Pre-Credential and BA/Credential Subplans only: Required for students who plan to meet state requirements for elementary school teachers and for Pre-Credential and BA/Credential subplans in Liberal Studies and Gender, Ethnicity, and Multicultural Studies. The following courses are to be taken in sequence. Students must take all courses listed in order to meet General Education requirements. See departmental advisor for more information.</t>
  </si>
  <si>
    <t>CHM 2120 - Chemistry for Elementary Educators</t>
  </si>
  <si>
    <t>WITHDRAWN &amp; ADDED TO GE-001-156 2/15/16</t>
  </si>
  <si>
    <t>3/2/16:  A</t>
  </si>
  <si>
    <t>SCI 211L - Chemical Sciences (1)</t>
  </si>
  <si>
    <t>CHM 2120L - Chemistry for Elementary Educators</t>
  </si>
  <si>
    <t>WITHDRAWN &amp; ADDED TO GE-001-156 ; 3/29/16 MAHMOOD MINOR EDITING NEEDED; 2/15/16  WITHDRAWN &amp; ADDED TO GE-001-156</t>
  </si>
  <si>
    <t>CHM 3010 - Modeling the Fundamentals of Physical Chemistry</t>
  </si>
  <si>
    <t>Need Report</t>
  </si>
  <si>
    <t>4/10/16 - Approved in GE Committee, Waiting on Report</t>
  </si>
  <si>
    <t>MOVED FROM CONVERTED TO NEW/REVISIONED 4/12/16 ASHLEY RELAUNCHED UNDER FORM C, PUT UP FOR CONSULTATION; 3/29/16 MAHMOOD MINOR EDITING NEEDED; 3/4/16 MOVED FROM CONVERTED TO NEW/REVISIONED</t>
  </si>
  <si>
    <t>2/24/16:  IC.  4/20/16:  A.</t>
  </si>
  <si>
    <t>FL 171 - Elementary Chinese I (4)</t>
  </si>
  <si>
    <t>Discussed at meeting on 3/30/16.</t>
  </si>
  <si>
    <t>3/30/16:  A.</t>
  </si>
  <si>
    <t>FL 172 - Elementary Chinese II (4)</t>
  </si>
  <si>
    <t>FL 271 - Intermediate Chinese I (4)</t>
  </si>
  <si>
    <t>CHN 2111 - Intermediate Chinese I</t>
  </si>
  <si>
    <t>Reviewed Early</t>
  </si>
  <si>
    <t>4/10/16 - On approved list but has not been released by OAP</t>
  </si>
  <si>
    <t>4/10/16 MAHMOOD "Reviewed Early"</t>
  </si>
  <si>
    <t>3/30/16:  A.  4/22/16:  Released by AP.</t>
  </si>
  <si>
    <t>FL 272 - Intermediate Chinese II (4)</t>
  </si>
  <si>
    <t>CHN 2112 - Intermediate Chinese II</t>
  </si>
  <si>
    <t>4/18/16 - Released by OAP</t>
  </si>
  <si>
    <t>4/10/16 VAL "Do not have from OAP"</t>
  </si>
  <si>
    <t>FL 273 - Intermediate Chinese III (4)</t>
  </si>
  <si>
    <t>assigned 4/27 sub-cmtee 1</t>
  </si>
  <si>
    <t>to be discussed 5/11</t>
  </si>
  <si>
    <t>CLS 101 - Freshman Experience (3)</t>
  </si>
  <si>
    <t>CLS 1101 - Freshman Experience</t>
  </si>
  <si>
    <t>CLS 101A - Freshman Experience (1)</t>
  </si>
  <si>
    <t>CLS 1101A - Freshman Experience</t>
  </si>
  <si>
    <t>CLS  410 - The United Nations and the World; Historical Perspectives, Salient Issues, and Current Events</t>
  </si>
  <si>
    <t>CLS 4410 - The United Nations and the World: Historical Perspectives, Salient Issues, and Current Events</t>
  </si>
  <si>
    <t>COM 100 - Public Speaking (4)</t>
  </si>
  <si>
    <t>COM 1100 - Public Speaking</t>
  </si>
  <si>
    <t xml:space="preserve">2/24/16:  IC.  </t>
  </si>
  <si>
    <t>COM 204 - Advocacy and Argument (4)</t>
  </si>
  <si>
    <t>COM 2204 - Advocacy and Argument</t>
  </si>
  <si>
    <t>COM 270 - Media, Politics, Sex &amp; Violence (4)</t>
  </si>
  <si>
    <t>COM 2270 - Media, Politics, Sex &amp; Violence</t>
  </si>
  <si>
    <t>COM 280 - Understanding and Appreciating the Photographic Image (4)</t>
  </si>
  <si>
    <t>COM 2280 - Understanding &amp; Appreciating the Photographic Image</t>
  </si>
  <si>
    <t>COM 314 - Organizational Communication Theory (4) (fulfills Area C4 or D4)</t>
  </si>
  <si>
    <t>COM 3314 - Organizational Communication</t>
  </si>
  <si>
    <t>COM 327 - Intercultural Communication (4)</t>
  </si>
  <si>
    <t>COM 3327 - Intercultural Communication</t>
  </si>
  <si>
    <t>COM 413 - Public Opinion, Propaganda and the Mass Media (4)</t>
  </si>
  <si>
    <t>COM 4413 - Public Opinion, Propaganda and Mass Media</t>
  </si>
  <si>
    <t>COM 4422 - Crisis Communication</t>
  </si>
  <si>
    <t>COM 423 - Political Economy of Mass Communication (4)</t>
  </si>
  <si>
    <t>COM 4423 - Political Economy of Mass Communication</t>
  </si>
  <si>
    <t>COM 4447 - Political Communication</t>
  </si>
  <si>
    <t>CS 375 - Computers and Society (4) (fulfills Area B5 or D4)</t>
  </si>
  <si>
    <t>CS 3750 - Computers and Society (B5/D4)</t>
  </si>
  <si>
    <t>DAN 202 - World Dance and Cultures (4)</t>
  </si>
  <si>
    <t>DAN 2020 - World Dance and Cultures</t>
  </si>
  <si>
    <t>4/11/16 - email from MI</t>
  </si>
  <si>
    <t>DAN 230 - Live Dance Appreciation (4)</t>
  </si>
  <si>
    <t>DAN 2300 - Live Dance Appreciation</t>
  </si>
  <si>
    <t>DAN 446 - Dance and Its Artistic/Cultural Influences (4)</t>
  </si>
  <si>
    <t>DAN 4460 - History of Dance and Its Artistic and Cultural Influences</t>
  </si>
  <si>
    <t>DAN 449 - Dance in Contemporary Culture (4) (fulfills Area C4 or D4)</t>
  </si>
  <si>
    <t>DAN 4490 - Dance in Contemporary Culture</t>
  </si>
  <si>
    <t>EC 100 - Contemporary Economic Issues (4)</t>
  </si>
  <si>
    <t>EC 201 - Principles of Economics (4)</t>
  </si>
  <si>
    <t>2/25/16 &amp; 3/8/16</t>
  </si>
  <si>
    <t>EC 202 - Principles of Economics (4)</t>
  </si>
  <si>
    <t>EC 441 - Industry Studies (4) (fulfills Area B5 or D4)</t>
  </si>
  <si>
    <t>EC 4441 - Industry Studies</t>
  </si>
  <si>
    <t>EC 442 - Economywide Country Studies (4)</t>
  </si>
  <si>
    <t>EC 4442 - Countrywide Economic Studies</t>
  </si>
  <si>
    <t>EGR 100/100L - Engineering, Society, and You (3/1)</t>
  </si>
  <si>
    <t>EGR 1000 - Engineering, Society, and You</t>
  </si>
  <si>
    <t>EGR 1000L - Engineering, Society, and You Laboratory</t>
  </si>
  <si>
    <t>EGR 322 - California Land and Boundaries Law (4)</t>
  </si>
  <si>
    <t>EGR 3321 - CA Boundary Law and Public Lands</t>
  </si>
  <si>
    <t>EGR 445 - Role of Design Professionals in Society (4)</t>
  </si>
  <si>
    <t>EGR 4050 - Role of Design Professionals In Society</t>
  </si>
  <si>
    <t>EGR 481 - Project Design Principles and Applications (2)</t>
  </si>
  <si>
    <t>EGR 4810 - Project Design Principles and Applications</t>
  </si>
  <si>
    <t>EGR 482 - Project Design Principles and Applications (2)</t>
  </si>
  <si>
    <t>EGR 4820 - Project Design Principles and Applications</t>
  </si>
  <si>
    <t>4/12/16 ASHLEY RELAUNCHED UNDER FORM C, PUT UP FOR CONSULTATION, WILL RELEASE TO SENATE AT LATER DATE</t>
  </si>
  <si>
    <t>EGR 4830 - Project Design Principles and Applications</t>
  </si>
  <si>
    <t>ENG 108 - Advanced Stretch Composition I (4)</t>
  </si>
  <si>
    <t>ENG 1100 - Stretch Composition I</t>
  </si>
  <si>
    <t xml:space="preserve">assigned to group #1  </t>
  </si>
  <si>
    <t>ENG 109 - Advanced Stretch Composition II (4)</t>
  </si>
  <si>
    <t>ENG 1101 - Stretch Composition II</t>
  </si>
  <si>
    <t>assigned to group #3</t>
  </si>
  <si>
    <t>ENG 105 - Freshman English II (4)</t>
  </si>
  <si>
    <t xml:space="preserve">ENG 1103 - First Year Composition </t>
  </si>
  <si>
    <t>ENG 110 - First-Year Composition (4)</t>
  </si>
  <si>
    <t>ENG 2105 - Written Reasoning</t>
  </si>
  <si>
    <t>assigned top group #2</t>
  </si>
  <si>
    <t>ENG 214 - Introduction to English Linguistics (4)</t>
  </si>
  <si>
    <t>ENG 2200 - Introduction to English Linguistics</t>
  </si>
  <si>
    <t>ENG 211 - Survey of American Literature I (4)</t>
  </si>
  <si>
    <t>Discussed at meeting on 4/6/16.</t>
  </si>
  <si>
    <t>4/6/16:  A</t>
  </si>
  <si>
    <t>ENG 212 - Survey of American Literature II (4)</t>
  </si>
  <si>
    <t>ENG 213 - Multicultural Literatures in the U.S. (4)</t>
  </si>
  <si>
    <t>ENG 2330 - Multicultural Literature in the U.S.</t>
  </si>
  <si>
    <t>ENG 2331 - U.S. Latino/a Literature</t>
  </si>
  <si>
    <t>ENG 205 - Black Literature in America (4)</t>
  </si>
  <si>
    <t>ENG 2332 - African American Literature</t>
  </si>
  <si>
    <t>ENG 203 - Introduction to Shakespeare (4)</t>
  </si>
  <si>
    <t>ENG 2500 - Introduction to Shakespeare</t>
  </si>
  <si>
    <t>ENG 207 - Survey of British Literature I (4)</t>
  </si>
  <si>
    <t>ENG 208 - Survey of British Literature II (4)</t>
  </si>
  <si>
    <t>ENG 216 - The Bible as Literature (4)</t>
  </si>
  <si>
    <t>ENG 2700 - The Bible as Literature</t>
  </si>
  <si>
    <t>ENG 217 - World Literature I (4)</t>
  </si>
  <si>
    <t xml:space="preserve">WITHDRAWN &amp; ADDED TO GE-001-156 3/3/16 </t>
  </si>
  <si>
    <t>ENG 218 - World Literature II (4)</t>
  </si>
  <si>
    <t>ENG 2800 - Introduction to Folklore</t>
  </si>
  <si>
    <t>ENG 2801 - Adolescent Literature</t>
  </si>
  <si>
    <t>ENG 2803 - Fantasy and the Fantastic</t>
  </si>
  <si>
    <t xml:space="preserve">4/20/16:  IC.   </t>
  </si>
  <si>
    <t>ENG 235 - War and Peace in Literature (4)</t>
  </si>
  <si>
    <t>ENG 2882 - War and Peace in Literature</t>
  </si>
  <si>
    <t>ENG 240 - Women Writers (4)</t>
  </si>
  <si>
    <t>3/3/16 WITHDRAWN &amp; ADDED TO GE-001-156</t>
  </si>
  <si>
    <t>ENG 201 - Introduction to Modern Fiction (4)</t>
  </si>
  <si>
    <t>ENG 2885 - Introduction to Modern Fiction</t>
  </si>
  <si>
    <t>ENG 327 - Harry Potter as Literature and Cultural Studies (4)</t>
  </si>
  <si>
    <t>ENG 3520 - Harry Potter as Lit and Culture</t>
  </si>
  <si>
    <t>ENG 403 - Shakespeare Before 1600 (4)</t>
  </si>
  <si>
    <t>ENG 4503 - Shakespeare before 1600</t>
  </si>
  <si>
    <t>ENG 4740 - Chinese Civilization and Culture</t>
  </si>
  <si>
    <t>ENG 4880 - Modernism and Postmodernism</t>
  </si>
  <si>
    <t>ENV 1010 - Introduction to Design Theories and Methods (GE)</t>
  </si>
  <si>
    <t>3     Need to remove '(GE)' from course title</t>
  </si>
  <si>
    <t>4/6/16:  Assigned to SC#4.  4/20/16:  Discusses with committee.</t>
  </si>
  <si>
    <t>ENV 1010L - Introduction to Design Theories and Methods (GE) Lab</t>
  </si>
  <si>
    <t>3     Need to remove '(GE)' from course title &amp; expand Lab</t>
  </si>
  <si>
    <t>EWS 1020 - Engaged Education: Integrating Knowledge, Learning and Success (LS 1020, IGE 1020)</t>
  </si>
  <si>
    <t>3/4/16 MOVED FROM CONVERTED TO NEW/REVISIONED</t>
  </si>
  <si>
    <t>3/14/16:  Moved directly to converted course.</t>
  </si>
  <si>
    <t>EWS 140 - Introduction to Ethnic Studies (4)</t>
  </si>
  <si>
    <t xml:space="preserve">C  </t>
  </si>
  <si>
    <t>WITHDRAWN &amp; ADDED TO GE-001-156 3/3/16, WAS GE-041-156</t>
  </si>
  <si>
    <t>EWS 145 - Introduction to the Study of Women and Men in Society (4)</t>
  </si>
  <si>
    <t>WITHDRAWN &amp; ADDED TO GE-001-156 3/3/16, WAS GE-036-156</t>
  </si>
  <si>
    <t>EWS 201 - African American Experience (4)</t>
  </si>
  <si>
    <t>4/20/16:  A; Consultation. Back to Committee</t>
  </si>
  <si>
    <t>EWS 2030 - Native American Historical Experience</t>
  </si>
  <si>
    <t>EWS 204 - Asian American Experience (4)</t>
  </si>
  <si>
    <t>Back to Committee.</t>
  </si>
  <si>
    <t>EWS 2800S - Service Learning and Community Engagement</t>
  </si>
  <si>
    <t>EWS 3010 - Ethnic Identity</t>
  </si>
  <si>
    <t>EWS 3300 - Ethnicity and Families</t>
  </si>
  <si>
    <t>EWS 370 - Women and Law (4)</t>
  </si>
  <si>
    <t>WITHDRAWN &amp; ADDED TO GE-001-156 3/3/16, WAS GE-050-156</t>
  </si>
  <si>
    <t>EWS 3750 - Gender, Ethnicity, and Film</t>
  </si>
  <si>
    <t>EWS 380 - Women in Global Perspective (4)</t>
  </si>
  <si>
    <t>WITHDRAWN &amp; ADDED TO GE-001-156 3/3/16, WAS GE-051-156</t>
  </si>
  <si>
    <t>EWS 401 - African American Contemporary Issues (4)</t>
  </si>
  <si>
    <t>WITHDRAWN &amp; ADDED TO GE-001-156 3/3/16, WAS GE-052-156</t>
  </si>
  <si>
    <t>EWS 4020 - Contemporary Chicana/o and Latina/o Studies</t>
  </si>
  <si>
    <t>EWS 4030 - Contemporary Native American Studies</t>
  </si>
  <si>
    <t>EWS 404 - Asian American Contemporary Issues (4)</t>
  </si>
  <si>
    <t>WITHDRAWN &amp; ADDED TO GE-001-156 3/3/16, WAS GE-053-156</t>
  </si>
  <si>
    <t>EWS 4070 - Diverse Gender and Sexual Identities</t>
  </si>
  <si>
    <t>EWS 4250 - Gender, Identity and Technology</t>
  </si>
  <si>
    <t>EWS 431 - Ethnicity, Gender, and Religion (4)</t>
  </si>
  <si>
    <t>WITHDRAWN &amp; ADDED TO GE-001-156 3/3/16, WAS GE-054-156</t>
  </si>
  <si>
    <t>EWS 4410 - Women, Health, and Body Politics</t>
  </si>
  <si>
    <t>EWS 445 - Multiethnic Heritage of California (4)</t>
  </si>
  <si>
    <t>EWS 4450 - Mulitethnic Heritage of California (GE Area D4)</t>
  </si>
  <si>
    <t>WITHDRAWN &amp; ADDED TO GE-001-156 3/3/16, WAS GE-055-156</t>
  </si>
  <si>
    <t>EWS 4500 - Multiracial and Hybrid Identities</t>
  </si>
  <si>
    <t>EWS 450 - Multiracial and Hybrid Identities (4) (fulfills Area C4 or D4)</t>
  </si>
  <si>
    <t>WITHDRAWN &amp; ADDED TO GE-001-156 3/3/16, WAS GE-056-156</t>
  </si>
  <si>
    <t>EWS 4520 - Ethnicity, Race, and Sexuality</t>
  </si>
  <si>
    <t xml:space="preserve">EWS 455 - </t>
  </si>
  <si>
    <t>EWS 4550 - Cross-Cultural Field Experience</t>
  </si>
  <si>
    <t>C4, D4</t>
  </si>
  <si>
    <t>FL 101 - Elementary French I (4)</t>
  </si>
  <si>
    <t>FL 102 - Elementary French II (4)</t>
  </si>
  <si>
    <t>FL 201 - Intermediate French (4)</t>
  </si>
  <si>
    <t>FL 202 - Intermediate French Reading (4)</t>
  </si>
  <si>
    <t>3/17/17 - MOVED FROM CONVERTED TO NEW/REVISIONED, ASHLEY POST FOR 30-DAY CONSULTATION</t>
  </si>
  <si>
    <t>3/16/16:  Moved directly to converted course.</t>
  </si>
  <si>
    <t>FRL 101 - Law for Everyday Living (4)</t>
  </si>
  <si>
    <t>GEO 100 - World Regional Geography (4)</t>
  </si>
  <si>
    <t>4/6/16:  IC</t>
  </si>
  <si>
    <t>GEO 101 - Physical Geography (4)</t>
  </si>
  <si>
    <t>GE-110-156</t>
  </si>
  <si>
    <t>Lower-Divison GE Courses</t>
  </si>
  <si>
    <t>4/12/16 Ashley "I do not show that these courses were released to the AS-GE;  they are still undergoing online consultation"</t>
  </si>
  <si>
    <t>4/13/16 MAHMOOD ACKNOWLEDGES NOT RELEASED; 4/12/16 ASHLEY "I do not show that these courses were released to the AS-GE;  they are still undergoing online consultation"; 2/24/16 WITHDRAWN BY LARISA</t>
  </si>
  <si>
    <t>2/24/16:  Withdrawn.</t>
  </si>
  <si>
    <t>GEO 102 - Human Geography (4)</t>
  </si>
  <si>
    <t>GEO 303 - Climatology (4)</t>
  </si>
  <si>
    <t>GEO 351 - Geography of California (4) (fulfills Area B5 or D4)</t>
  </si>
  <si>
    <t>GEO 3510 - Geography of California</t>
  </si>
  <si>
    <t>FL 111 - Elementary German I (4)</t>
  </si>
  <si>
    <t>FL 112 - Elementary German II (4)</t>
  </si>
  <si>
    <t>FL 211 - Intermediate German (4)</t>
  </si>
  <si>
    <t>GER 2112 - Intermediate German II</t>
  </si>
  <si>
    <t>4/10/16 - Not released from OAP</t>
  </si>
  <si>
    <t>GSC 110 - Water in a Changing World (4)</t>
  </si>
  <si>
    <t>GSC 1100 - Water in a Changing World</t>
  </si>
  <si>
    <t>GSC 112 - Earth, Time and Life (3)</t>
  </si>
  <si>
    <t>GSC 1120 - Earth, Time, and Life (GE Area B1)</t>
  </si>
  <si>
    <t>GSC 116 - Introduction to Astronomy (4)</t>
  </si>
  <si>
    <t>GSC 1160 - Introduction to Astronomy</t>
  </si>
  <si>
    <t>GSC 141L - Principles of Geology Laboratory (1)</t>
  </si>
  <si>
    <t>4/6/16:  Assigned to SC#1.  4/20/16:  SC #1 will discuss a next meeting.</t>
  </si>
  <si>
    <t>IC. 4/27</t>
  </si>
  <si>
    <t>GSC 195 - Earthquake Country (4)</t>
  </si>
  <si>
    <t>SCI 212 - Earth Sciences (3)</t>
  </si>
  <si>
    <t>GSC 2120 - Earth Science for Elementary Educators</t>
  </si>
  <si>
    <t>SCI 212L - Earth Sciences (1)</t>
  </si>
  <si>
    <t>GSC 2120L - Earth Science for Elementary Educators Laboratory</t>
  </si>
  <si>
    <t>GSC 321/321L - Engineering Geology I (3/1)</t>
  </si>
  <si>
    <t>GSC 3210L - Engineering Geology I Laboratory</t>
  </si>
  <si>
    <t>GSC 335 - Exploring the Oceans: Oceanography (4)</t>
  </si>
  <si>
    <t xml:space="preserve">GSC 3350 - Exploring Earth’s Oceans: Oceanography   </t>
  </si>
  <si>
    <t>GSC 350 - Natural Disasters (4)</t>
  </si>
  <si>
    <t xml:space="preserve">GSC 3500 - Natural Disasters   </t>
  </si>
  <si>
    <t>GSC 111 - Principles of Geology (4)</t>
  </si>
  <si>
    <t>GSC 120 - Introduction to Oceanography (4)</t>
  </si>
  <si>
    <t>GSC 151L - Earth, Time and Life Laboratory (1)</t>
  </si>
  <si>
    <t>4/6/16:  Assigned to SC#1.</t>
  </si>
  <si>
    <t>Approved 4/27</t>
  </si>
  <si>
    <t>GSC 304 - Meteorology (4)</t>
  </si>
  <si>
    <t>GSC 320 - Studies of a Blue Planet (4)</t>
  </si>
  <si>
    <t>GSC 3210 - Engineering Geology I / GSC 3210L- Engineering Geology I Laboratory</t>
  </si>
  <si>
    <t>HRT 255 - Healthy American Cuisine (4)</t>
  </si>
  <si>
    <t>HRT 2550 - Healthy American Cuisine</t>
  </si>
  <si>
    <t>HST 101 - History of World Civilization: The Ancient Period (4)</t>
  </si>
  <si>
    <t>HST 102 - History of World Civilization: The Middle Period (4)</t>
  </si>
  <si>
    <t xml:space="preserve">4/20/16:  Discussed at meeting.  Dr. Ibrahim and Don Hoyt reviewed this course. </t>
  </si>
  <si>
    <t>HST 201 - United States History (4)</t>
  </si>
  <si>
    <t>4/13/16-OAP will relaunch HST 2201 under form C.  Although I mentioned below that we can force approvals up to the Academic Senate step, I did not notice that the course did not complete online consultation.  Therefore, the course will need to put up for online consultation for 30 days before it can be forced approved pass the AS-GE to the Academic Senate for their review and decision.  OAP will delete the proposal submitted under form D for HST 2201 in Curriculog once it has been relaunched under form C. Not released to GE Committee.</t>
  </si>
  <si>
    <t>MOVED FROM CONVERTED TO NEW/REVISIONED 4/13/16 ASHLEY RELAUNCHED UNDER FORM C; 3/4/16 MOVED FROM CONVERTED TO NEW/REVISIONED, MOVING FROM D2 TO D1</t>
  </si>
  <si>
    <t>4/6/16:  AF.  3/14/16:  Moved directly to converted course.  4/6/16:  A.</t>
  </si>
  <si>
    <t>HST 202 - United States History (4)</t>
  </si>
  <si>
    <t>HST 2202 - United States History, 1877-Present</t>
  </si>
  <si>
    <t>to be discussed 5/18</t>
  </si>
  <si>
    <t>3/16/16:  Moved to converted course.</t>
  </si>
  <si>
    <t>HST 3306 - Modern India</t>
  </si>
  <si>
    <t>HST 3313 - The Middle East from the rise of Islam to 1500</t>
  </si>
  <si>
    <t>HST 3315 - The Middle East from 1500</t>
  </si>
  <si>
    <t>HST 324 - Europe 1789-1850: Revolution and Reaction (4)</t>
  </si>
  <si>
    <t>HST 3324 - European Revolutions, 1789-1914</t>
  </si>
  <si>
    <t>HST 337 - Latin America Since 1900 (4)</t>
  </si>
  <si>
    <t>HST 3337 - Latin America since 1810</t>
  </si>
  <si>
    <t>3/2/16:  Discussed &amp; reviewed by Dr. Ibrahim.</t>
  </si>
  <si>
    <t>3/2/16:  IC. Was revised in Curriculog.</t>
  </si>
  <si>
    <t>HST 340 - History of American Institutions and Ideals, 1877-Present</t>
  </si>
  <si>
    <t xml:space="preserve"> AS-2487-156-GE APPROVED BY PRESIDENT 11/16/15</t>
  </si>
  <si>
    <t>HST 3340 - History of American Institutions and Ideals, 1877-present</t>
  </si>
  <si>
    <t>WITHDRAWN &amp; ADDED TO GE-001-156 2/15/16, WAS GE-026-156</t>
  </si>
  <si>
    <t>HST 370 - History of California (4)</t>
  </si>
  <si>
    <t>HST 3370 - History of California</t>
  </si>
  <si>
    <t>WITHDRAWN &amp; ADDED TO GE-001-156 2/15/16, WAS GE-027-156</t>
  </si>
  <si>
    <t>HST 3373 - History and Hollywood</t>
  </si>
  <si>
    <t>HST 406 - Women in the United States (4) (fulfills Area C4 or D4)</t>
  </si>
  <si>
    <t>HST 4406 - Women in the United States</t>
  </si>
  <si>
    <t>HST 407 - History of American Workers, 1877 to the Present (4)</t>
  </si>
  <si>
    <t>3/28/16 SHOULD BE D4, ENTERED AS C4 BY MISTAKE, CORRECTED BY MAHMOOD</t>
  </si>
  <si>
    <t>HST 408 - History of American Science and Technology (4) (fulfills Area C4 or D4)</t>
  </si>
  <si>
    <t>HST 421 - The Scientific Revolution (4) (fulfills Area C4 or D4)</t>
  </si>
  <si>
    <t>HST 4421 - History of the Scientific Revolution</t>
  </si>
  <si>
    <t>HST 423 - Modern Science in World History (4) (fulfills Area C4 or D4)</t>
  </si>
  <si>
    <t>HST 433 - Nonviolence in the Modern World (4) (fulfills Area C4 or D4)</t>
  </si>
  <si>
    <t>HST 4433 - Nonviolence in the Modern World</t>
  </si>
  <si>
    <t>IA 101 - Global Resources for Food (4)</t>
  </si>
  <si>
    <t>IGE 122 - Authority and Faith: The Medieval and Renaissance Worlds (4) </t>
  </si>
  <si>
    <t>IGE</t>
  </si>
  <si>
    <t>4/6/16:  Not assigned.  4/20/16:  Discuss at next meeting.</t>
  </si>
  <si>
    <t>Discuss 5/11</t>
  </si>
  <si>
    <t>IGE 121 - Rationalism and Revelation: The Ancient World (4) </t>
  </si>
  <si>
    <t xml:space="preserve"> IGE Course series to be discussed 5/11</t>
  </si>
  <si>
    <t>IGE 220 - Ways of Knowing: Culture and Contact (4) </t>
  </si>
  <si>
    <t>4/6/16:  Assigned to SC#2.  4/20/16:  SC #2 Discuss at the next meeting.</t>
  </si>
  <si>
    <t>IGE Course series to be discussed 5/11</t>
  </si>
  <si>
    <t>IGE 222 - Ways of Doing: Technology and Human Purpose (4) </t>
  </si>
  <si>
    <t>IGE 223 - Ways of Living: The Contemporary World (4) </t>
  </si>
  <si>
    <t>Please see IGE 2300, also IGE 2400 - Ways of Living: Local, Global, and Universal Challenge</t>
  </si>
  <si>
    <t>IGE 224 - Connections Seminar: Exploration and Personal Expression (4) </t>
  </si>
  <si>
    <t>IGE 320 - Visions of Science and Technology (4)</t>
  </si>
  <si>
    <t>3/2/16:  Revised in Curriculog by Hend</t>
  </si>
  <si>
    <t>IME 402 - Ethical Considerations in Technology and Applied Science (4) (fulfills Area B5 or C4)</t>
  </si>
  <si>
    <t>IME 4020 - Ethical Concepts in Technology and Applied science</t>
  </si>
  <si>
    <t>IME 403 - Asset Allocation in Technical Decision Making (4) (fulfills Area B5 or D4)</t>
  </si>
  <si>
    <t>IME 4030 - Fiscal Implications in Technical Decision Making</t>
  </si>
  <si>
    <t>KIN 207 - Personal Health (4)</t>
  </si>
  <si>
    <t>KIN 301 - Foundations of Exercise Science (4)</t>
  </si>
  <si>
    <t>KIN 3010 - Foundation of Exercise Science</t>
  </si>
  <si>
    <t>4/22/16:  Released by AP.</t>
  </si>
  <si>
    <t>KIN 370 - Stress Management for Healthy Living (4) (fulfills Area B5 or D4)</t>
  </si>
  <si>
    <t>KIN 3700 - Stress Management for Healthy Living</t>
  </si>
  <si>
    <t>KIN 451 - Social Inequality and Sport (4)</t>
  </si>
  <si>
    <t>KIN 4430 - Inequality in Sport and Physical Activity (D4)</t>
  </si>
  <si>
    <t>KIN 449 - Sport and Culture (4)</t>
  </si>
  <si>
    <t>KIN 4490 - Sport and Culture</t>
  </si>
  <si>
    <t>4/6/16:  Assigned to SC #2.  4/20/16:  Discussed with committee.</t>
  </si>
  <si>
    <t>4/20/16:  R.</t>
  </si>
  <si>
    <t>R</t>
  </si>
  <si>
    <t>LA 3261 - History I: History of Landscape Design</t>
  </si>
  <si>
    <t>LA 3271 - History II: Modern Landscapes</t>
  </si>
  <si>
    <t>LA 4781 - Urban Green Infrastructure</t>
  </si>
  <si>
    <t>LIB 150 - The Information Diet: Information Literacy Skills for Academic Success (4)</t>
  </si>
  <si>
    <t>LIB 1500 - The Information Diet: Information Literacy Skills for Academic Success and Healthy Information Habits</t>
  </si>
  <si>
    <t>MAT 106 - Trigonometry (4)</t>
  </si>
  <si>
    <t>MAT 1060 – Trigonometry (B4)</t>
  </si>
  <si>
    <t>MAT 114 - Analytic Geometry and Calculus I (4)</t>
  </si>
  <si>
    <t>MAT 1140 - Calculus I (B4)</t>
  </si>
  <si>
    <t>MAT 115 - Analytic Geometry and Calculus II (4)</t>
  </si>
  <si>
    <t>3/30/16:  IC.</t>
  </si>
  <si>
    <t>MAT 120 - Calculus for the Life Sciences (4)</t>
  </si>
  <si>
    <t>MAT 1200 - Calculus for Life Sciences (B4)</t>
  </si>
  <si>
    <t>MAT 125 - Introductory Calculus for Business (4)</t>
  </si>
  <si>
    <t>MAT 1250 - Introductory Calculus for Business</t>
  </si>
  <si>
    <t>4/13/16 MAHMOOD ACKNOWLEDGES NOT RELEASED; 4/12/16 Ashley "I do not show that these courses were released to the AS-GE;  they are still undergoing online consultation"; 4/11/16 VAL "Do not have from OAP"</t>
  </si>
  <si>
    <t>MAT 130 - Technical Calculus I (4)</t>
  </si>
  <si>
    <t>MAT 191 - Survey of Mathematics (4)</t>
  </si>
  <si>
    <t>MAT 1910 - Survey of Mathematics (B4)</t>
  </si>
  <si>
    <t>MAT 194 - Mathematical Concepts for Elementary School Teachers: Number Systems (4)</t>
  </si>
  <si>
    <t>MAT 1940 - Mathematical Concepts for Elementary School Teachers</t>
  </si>
  <si>
    <t>Revisioned course seeking GE sttus.</t>
  </si>
  <si>
    <t>MHR 318 -- Organizational Behavior (4)</t>
  </si>
  <si>
    <t>AS-2469-145/GE APPROVED BY PRESIDENT 8/10/15</t>
  </si>
  <si>
    <t>MHR 3020 - Organizational Behavior</t>
  </si>
  <si>
    <t>MU 100 - Introduction to Music (4)</t>
  </si>
  <si>
    <t>MU 1000 - Introduction to Music</t>
  </si>
  <si>
    <t>MU 101 - Music Appreciation (4)</t>
  </si>
  <si>
    <t>4/6/16:  IC.</t>
  </si>
  <si>
    <t>MU 103 - World of Music (4)</t>
  </si>
  <si>
    <t>MU 1030 - World of Music</t>
  </si>
  <si>
    <t>MU 104 - Careers in Music (4)</t>
  </si>
  <si>
    <t>MU 1040 - Careers in Music</t>
  </si>
  <si>
    <t>MU 110 - Jazz and Beyond (4)</t>
  </si>
  <si>
    <t>MU 1100 - Jazz and Beyond</t>
  </si>
  <si>
    <t>MU 310 - History of Technology in Music (4) (fulfills Area B5 or C4 or D4)</t>
  </si>
  <si>
    <t>MU 3100 - History of Technology in Music</t>
  </si>
  <si>
    <t>3/30/16:  R.</t>
  </si>
  <si>
    <t>MU 424 - Beatlemania (4)</t>
  </si>
  <si>
    <t>AS-2489-156-GE APPROVED BY PRESIDENT 11/16/15</t>
  </si>
  <si>
    <t>MU 4240 - Beatlemania</t>
  </si>
  <si>
    <t>MU 425 - Life and Death in the Arts (4)</t>
  </si>
  <si>
    <t>MU 4250 - Life and Death in the Arts</t>
  </si>
  <si>
    <t>FN 203 - Health, Nutrition and the Integrated Being (4)</t>
  </si>
  <si>
    <t>NTR 2030 - Health, Nutrition and the Integrated Being</t>
  </si>
  <si>
    <t>FN 228 - Food and Culture (4)</t>
  </si>
  <si>
    <t>NTR 2280 - Food and Culture</t>
  </si>
  <si>
    <t>FN 305 - Nutrition, Science and Health (4)</t>
  </si>
  <si>
    <t>NTR 3050 - Nutrition, Science and Health</t>
  </si>
  <si>
    <t>PHL 201 - Introduction to Philosophy (4)</t>
  </si>
  <si>
    <t>PHL 202 - Critical Thinking (4)</t>
  </si>
  <si>
    <t>assigned to group# 4</t>
  </si>
  <si>
    <t>4/27/2016. IC</t>
  </si>
  <si>
    <t>PHL 205 - Business and Professional Ethics (4)</t>
  </si>
  <si>
    <t>PHL 2050 - Business and Professional Ethics</t>
  </si>
  <si>
    <t>PHL 206 - Philosophy through Children’s Literature (4)</t>
  </si>
  <si>
    <t>PHL 2060 - Philosophy Through Children's Literature</t>
  </si>
  <si>
    <t>PHL 218 - Logic and Computing (4)</t>
  </si>
  <si>
    <t>to discussed5/18</t>
  </si>
  <si>
    <t>PHL 220 - Religions of the World (4)</t>
  </si>
  <si>
    <t>PHL 2200 - Religions of the World</t>
  </si>
  <si>
    <t>PHL 311 - Philosophical Issues in the Law (4) (fulfills Area C4 or D4)</t>
  </si>
  <si>
    <t>PHL 3110 - Philosophical Issues in the Law</t>
  </si>
  <si>
    <t>PHL 433 - Bioethics (4) (fulfills Area B5 or C4)</t>
  </si>
  <si>
    <t>PHL 3330 - Bioethics</t>
  </si>
  <si>
    <t>PHL 340 - Current Debates About Sexuality (4)</t>
  </si>
  <si>
    <t>PHL 3400 - Current Debates About Sexuality</t>
  </si>
  <si>
    <t>PHL 345 - Confrontations with the Reaper (4)</t>
  </si>
  <si>
    <t>PHL 3450 - Confrontations With The Reaper</t>
  </si>
  <si>
    <t>PHL 453 - Cognitive Science (4) (fulfills Area B5 or C4)</t>
  </si>
  <si>
    <t>PHL 3530 - Cognitive Science</t>
  </si>
  <si>
    <t>PHL 481 - Race and Racism in Western Thought (4) (fulfills Area C4 or D4)</t>
  </si>
  <si>
    <t>PHL 3810 - Race and Racism</t>
  </si>
  <si>
    <t>PHL 483 - Philosophy of Science (4)</t>
  </si>
  <si>
    <t>PHL 3830 - Philosophy of Science</t>
  </si>
  <si>
    <t>PHL 204 - Ethical Problems of Contemporary Life (4)</t>
  </si>
  <si>
    <t>PHY 131L - General Physics Laboratory (1)</t>
  </si>
  <si>
    <t>PHY - 1510L - Newtonian Mechanics Laboratory</t>
  </si>
  <si>
    <t>PHY 102 - Fundamentals of Physics (4)</t>
  </si>
  <si>
    <t>PHY 1020 - Fundamentals of Physics</t>
  </si>
  <si>
    <t>B1,B3</t>
  </si>
  <si>
    <t>PHY 121 - College Physics (3)</t>
  </si>
  <si>
    <t>Was GE-037-156</t>
  </si>
  <si>
    <t>PHY 121L - College Physics Laboratory (1)</t>
  </si>
  <si>
    <t>Was GE-038-156</t>
  </si>
  <si>
    <t>PHY 131 - General Physics (3)</t>
  </si>
  <si>
    <t>PHY 1510 - Introduction to Newtonian Mechanics</t>
  </si>
  <si>
    <t>PHY 210 - Physics for Elementary Educators</t>
  </si>
  <si>
    <t>PHY 2120 - Physics for Elementary Educators</t>
  </si>
  <si>
    <t>PHY 210L - Physics for Elementary Educators Laboratory</t>
  </si>
  <si>
    <t>PHY 2120L - Physics for Elementary Educators Laboratory</t>
  </si>
  <si>
    <t>PHY 301 - Energy and Society (4)</t>
  </si>
  <si>
    <t>PHY 3010 - Energy and Society</t>
  </si>
  <si>
    <t>PHY 302 - Physics of Everyday Experience (4)</t>
  </si>
  <si>
    <t>PHY 306 - History of Physics (4)</t>
  </si>
  <si>
    <t>PHY 3060 - History of Physics</t>
  </si>
  <si>
    <t>IGE 221 - Ways of Coexisting: Reform and Revolution (4) </t>
  </si>
  <si>
    <t>Please see GE-006-156</t>
  </si>
  <si>
    <t>Please see IGE 2200, also IGE 2400 - Ways of Living: Local, Global, and Universal Challenge</t>
  </si>
  <si>
    <t>PLS 201 - Introduction to American Government (4)</t>
  </si>
  <si>
    <t>WITHDRAWN &amp; ADDED TO GE-001-156 3/3/16, WAS WAS GE-039-156</t>
  </si>
  <si>
    <t xml:space="preserve">4/20/16:  Reclassified to converted course; A.  </t>
  </si>
  <si>
    <t>PLS 202 - Introduction to Comparative Politics (4)</t>
  </si>
  <si>
    <t>Was GE-002-156</t>
  </si>
  <si>
    <t>WITHDRAWN &amp; ADDED TO GE-001-156 2/15/16, WAS GE-002-156</t>
  </si>
  <si>
    <t>2/24/16:  Duplicate/Cancelled.</t>
  </si>
  <si>
    <t>PLS 203 - Introduction to International Relations (4)</t>
  </si>
  <si>
    <t>WITHDRAWN &amp; ADDED TO GE-001-156 3/3/16, WAS GE-040-156</t>
  </si>
  <si>
    <t>4/20/16:  Error, not a GE course.</t>
  </si>
  <si>
    <t>PLS 382 - Politics, Policy, Pop Culture (4)</t>
  </si>
  <si>
    <t>PLS 3821 - Politics, Policies, Pop Culture</t>
  </si>
  <si>
    <t>PLS 420 - American Political Institutions and Beavior</t>
  </si>
  <si>
    <t>AS-2488-156-GE APPROVED BY PRESIDENT 11/16/15</t>
  </si>
  <si>
    <t>PLS 4205 - American Political Institutions and Behavior</t>
  </si>
  <si>
    <t>WITHDRAWN &amp; ADDED TO GE-001-156 2/15/16, WAS GE-032-156</t>
  </si>
  <si>
    <t>PLS 4800 - Policies of Need and Greed</t>
  </si>
  <si>
    <t>PLS 481 - California Government (4)</t>
  </si>
  <si>
    <t>PLS 4811 - California Government</t>
  </si>
  <si>
    <t>PLT 300 - Insects and Civilization (4)</t>
  </si>
  <si>
    <t>PLT 3000 - Insects and Civilization</t>
  </si>
  <si>
    <t xml:space="preserve">WITHDRAWN &amp; ADDED TO GE-001-156 2/15/16, WAS GE-034-156 </t>
  </si>
  <si>
    <t>PSY 201 - General Psychology (4)</t>
  </si>
  <si>
    <t>PSY 210 - Mind, Brain, and Behavior: An Integrated View (4)</t>
  </si>
  <si>
    <t>PSY 325 - Multicultural Psychology (4)</t>
  </si>
  <si>
    <t>PSY 3325 - Multicultural Psychology</t>
  </si>
  <si>
    <t>PSY 326 - Health Psychology (4) (fulfills Area B5 or D4)</t>
  </si>
  <si>
    <t>PSY 3326 - Health Psychology</t>
  </si>
  <si>
    <t>PSY 455 - Human Sexual Behavior: Relationships (4)</t>
  </si>
  <si>
    <t>PSY 4455 - Human Sexuality: Relationships</t>
  </si>
  <si>
    <t>RS 111 - Introduction to Regenerative Studies (4)</t>
  </si>
  <si>
    <t>RS 1110 - Introduction to Regenerative Studies</t>
  </si>
  <si>
    <t>RS 301 - Life Support Processes (4)</t>
  </si>
  <si>
    <t>RS 3010 - Life Support Processes</t>
  </si>
  <si>
    <t>RS 302 - Global Regenerative Systems (4)</t>
  </si>
  <si>
    <t>RS 3020 - Global Regenerative Systems</t>
  </si>
  <si>
    <t>RS 303 - Organization for Regenerative Practices (4) (fulfills Area C4 or D4)</t>
  </si>
  <si>
    <t>RS 3030 - Organization for Regenerative Practices</t>
  </si>
  <si>
    <t>RS 450 - Sustainable Communities (4) (fulfills Area C4 or D4)</t>
  </si>
  <si>
    <t>RS 4500 - Sustainable Communities</t>
  </si>
  <si>
    <t>SCI 101 - Science and Mathematics: Freshman Experience I (1) </t>
  </si>
  <si>
    <t>SCI 1010 - Science and Mathematics: Freshman Experience I</t>
  </si>
  <si>
    <t>assigned to group #4</t>
  </si>
  <si>
    <t>SCI 101A - Science and Mathematics: Freshman Experience I (1) </t>
  </si>
  <si>
    <t>SCI 1010A - Science and Mathematics: Freshman Experience I Activity</t>
  </si>
  <si>
    <t>SCI 102A - Science and Mathematics: Freshman Experience II (1)</t>
  </si>
  <si>
    <t>SCI 1020A - Science and Mathematics: Freshman Experience II Activity</t>
  </si>
  <si>
    <t>SCI 110 - Success in Science (1)</t>
  </si>
  <si>
    <t>SCI 1100 - Integrative Science</t>
  </si>
  <si>
    <t>SCI 110A - Success in Science (1)</t>
  </si>
  <si>
    <t>SCI 1100A - Integrative Science Activity I</t>
  </si>
  <si>
    <t>SCI 111A - Success in Science (1)</t>
  </si>
  <si>
    <t>SCI 1110A - Integrative Science Activity II</t>
  </si>
  <si>
    <t>HST 103 - History of World Civilization: The Modern Period (4)</t>
  </si>
  <si>
    <t>See HST 1101 and HST 1102</t>
  </si>
  <si>
    <t>SOC 201 - Principles of Sociology I (4)</t>
  </si>
  <si>
    <t>SOC 4440 - Technology &amp; Society</t>
  </si>
  <si>
    <t>SOC 451 - Social Inequality and Sport (4)</t>
  </si>
  <si>
    <t>SPN 151 - Elementary Spanish I (4)</t>
  </si>
  <si>
    <t>SPN 1111 - Elementary Spanish I</t>
  </si>
  <si>
    <t>4/11/16 VAL "On 3/25 list but has not been released to GE Committee"</t>
  </si>
  <si>
    <t>3/30/16:  A.  4/6/16:  A.</t>
  </si>
  <si>
    <t>SPN 152 - Elementary Spanish II (4)</t>
  </si>
  <si>
    <t>SPN 1112 - Elementary Spanish II</t>
  </si>
  <si>
    <t>New course seeking GE status.  4/6/16:  Assigned to SC#2.  4/20/16:  SC #2 discussed course with committee.</t>
  </si>
  <si>
    <t>4/20/16:  A;  Consultation.</t>
  </si>
  <si>
    <t>SPN 1120 - Intro to the Spanish-Speaking World</t>
  </si>
  <si>
    <t>SPN 154 - Spanish for Spanish Speakers I (4)</t>
  </si>
  <si>
    <t>SPN 1130 - Spanish for Spanish Speakers I</t>
  </si>
  <si>
    <t>SPN 251 - Intermediate Spanish (4)</t>
  </si>
  <si>
    <t>SPN 252 - Intermediate Spanish Reading (4)</t>
  </si>
  <si>
    <t>SPN 2112 - Intermediate Spanish II</t>
  </si>
  <si>
    <t>Not released from OAP</t>
  </si>
  <si>
    <t>SPN 250 - Spanish for Spanish Speakers II (4)</t>
  </si>
  <si>
    <t>SPN 254 - Intermediate Spanish Composition (4)</t>
  </si>
  <si>
    <t>SPN 2130 - Spanish Intermediate Composition</t>
  </si>
  <si>
    <t>SPN 253 - Intermediate Spanish Conversation (4)</t>
  </si>
  <si>
    <t>SPN 3420 - Latin American Civilization</t>
  </si>
  <si>
    <t>STA 120 - Statistics with Applications (4)</t>
  </si>
  <si>
    <t>STA 1200 - Statistics with Applications</t>
  </si>
  <si>
    <t>STA 1300 – Biostatistics (B4)</t>
  </si>
  <si>
    <t>STS 201 - Introduction to Science, Technology, and Society (4)</t>
  </si>
  <si>
    <t>TH 125/125A - Introduction to Acting (2/2)</t>
  </si>
  <si>
    <t>TH 1250 - Introduction to Acting</t>
  </si>
  <si>
    <t>TH 203 - Introduction to the Theatre (4)</t>
  </si>
  <si>
    <t>3/30/16:  IC, Dr. Ibrahim will discuss with Bernardo Solano.</t>
  </si>
  <si>
    <t>TH 208 - Introduction to Film and American Culture (4)</t>
  </si>
  <si>
    <t>TH 301 - Through Artists' Eyes: Visions of World Artists (4)</t>
  </si>
  <si>
    <t>TH 3010 - Through Artists' Eyes</t>
  </si>
  <si>
    <t>TH 410 - The Pursuit of an American Ideology (4)</t>
  </si>
  <si>
    <t>TH 4100 - Theatrical Pursuit of an American Ideology</t>
  </si>
  <si>
    <t>TH 425/425A - Community-based Theatre (3/1) (fulfills Area C4 or D4)</t>
  </si>
  <si>
    <t>TH 4250 - Community Based Theatre</t>
  </si>
  <si>
    <t>URP 104 - Evolution of Cities (4)</t>
  </si>
  <si>
    <t>URP 1040 - The City in Context – History, Politics, Environment</t>
  </si>
  <si>
    <t>URP 1050 - Social Justice in Planning</t>
  </si>
  <si>
    <t>4/20/16:  IC.</t>
  </si>
  <si>
    <t>URP 3010 - Introduction to Urban Planning</t>
  </si>
  <si>
    <t>URP 4110 - Evolution of American Cities and the Planning Movement</t>
  </si>
  <si>
    <t>Currently not a GE Course</t>
  </si>
  <si>
    <t>URP 4120 - Urban Design in Europe</t>
  </si>
  <si>
    <t>URP 4220 - The Just City</t>
  </si>
  <si>
    <t>REJECTED BY GE COMMITTEE</t>
  </si>
  <si>
    <t>3/30/16:  R.  4/13/16:  Withdrawn.</t>
  </si>
  <si>
    <t>URP 475 - Cities in a Global Economy (4)</t>
  </si>
  <si>
    <t>URP 4750 - Planning in a Global Economy(GE)</t>
  </si>
  <si>
    <t>URP 4820 - California Water</t>
  </si>
  <si>
    <t>VCD 2370 - Visual Thinking (GE Area E)</t>
  </si>
  <si>
    <t>AG 481 - Project Design Principles and Applications (2) or</t>
  </si>
  <si>
    <t>AG 482 - Project Design Principles and Applications (2) or</t>
  </si>
  <si>
    <t>ANT 201 - Human Nature/Human Affairs: A Biocultural View (4)</t>
  </si>
  <si>
    <t>ANT 320 - Native Peoples of California (4)</t>
  </si>
  <si>
    <t>ART 213 - World Art: European Romanesque through Baroque (4)</t>
  </si>
  <si>
    <t>ART 305 - Gender and Western Art (4)</t>
  </si>
  <si>
    <t>AVS 311 - The Animal Industries and Society (4)</t>
  </si>
  <si>
    <t>BIO 302 - Biology of Cancer (4)</t>
  </si>
  <si>
    <t>BIO 328 - Biology of Human Aging (4)</t>
  </si>
  <si>
    <t>BIO 330L - Marine Biology Laboratory (1)</t>
  </si>
  <si>
    <t>BUS 362 - International Field Studies (4)</t>
  </si>
  <si>
    <t>BUS 452 - Politics, Economics and Business Practice in International Destinations (4)</t>
  </si>
  <si>
    <t>CHM 123 - General Chemistry (3)</t>
  </si>
  <si>
    <t>CHM 123L - General Chemistry Laboratory (1)</t>
  </si>
  <si>
    <t>CLS 482 - International Destination and the United States: Cross-Cultural Analysis (4) (fulfills Area C4 or D4)</t>
  </si>
  <si>
    <t>EC 417 - Socioeconomics of War and Peace (4) (fulfills Area C4 or D4)</t>
  </si>
  <si>
    <t>EC 480 - Policies of Need and Greed (4) or</t>
  </si>
  <si>
    <t>ENG 107 - Stretch Composition III (4)</t>
  </si>
  <si>
    <t>ENG 202 - Introduction to Poetry or Modern Drama (4)</t>
  </si>
  <si>
    <t>ENG 222 - The Literature of Science Fiction (4)</t>
  </si>
  <si>
    <t>ENV 115/115A - History of Art and Environmental Design (3/1)</t>
  </si>
  <si>
    <t>EWS 202 - Chicano/Latino Experience (4)</t>
  </si>
  <si>
    <t>EWS 203 - Native American Experience (4)</t>
  </si>
  <si>
    <t>EWS 280 - Community Service Learning (4)</t>
  </si>
  <si>
    <t>EWS 301 - Ethnic Identity (4)</t>
  </si>
  <si>
    <t>EWS 375 - Gender, Ethnicity and Film (4)</t>
  </si>
  <si>
    <t>EWS 402 - Chicano/Latino Contemporary Issues (4)</t>
  </si>
  <si>
    <t>EWS 403 - Native American Contemporary Issues (4) (fulfills Area C4 or D4)</t>
  </si>
  <si>
    <t>EWS 407 - Diverse Sexual and Gender Identities (4) (fulfills Area C4 or D4)</t>
  </si>
  <si>
    <t>EWS 425 - Gender, Identity and Technology (4) (fulfills Area B5 or D4)</t>
  </si>
  <si>
    <t>B5 / D4</t>
  </si>
  <si>
    <t>EWS 441 - Women, Health, and Social Justice (4)</t>
  </si>
  <si>
    <t>EWS 451 - Ethnicity, Identity, and Diaspora (4) (fulfills Area C4 or D4)</t>
  </si>
  <si>
    <t>EWS 452 - Ethnicity, Race and Sexuality (4)</t>
  </si>
  <si>
    <t>FL 103 - Elementary French III (4)</t>
  </si>
  <si>
    <t>FL 113 - Elementary German III (4)</t>
  </si>
  <si>
    <t>FL 173 - Elementary Chinese III (4)</t>
  </si>
  <si>
    <t>IGE 120 - Consciousness and Community (4) </t>
  </si>
  <si>
    <t>KIN 365 - Science of Physical Aging (4)</t>
  </si>
  <si>
    <t>MAT 116 - Analytic Geometry and Calculus III (4)</t>
  </si>
  <si>
    <t>MAT 394 - Elementary Mathematics from an Advanced Viewpoint: Algebra (4)</t>
  </si>
  <si>
    <t>MAT 395 - Elementary Geometry from an Advanced Viewpoint: Geometry (4)</t>
  </si>
  <si>
    <t>MAT 494 - Elementary Mathematics from an Advanced Viewpoint: Probability, Statistics, and Data Analysis (4)</t>
  </si>
  <si>
    <t>MIC 301 - Germs and You (4)</t>
  </si>
  <si>
    <t>PHL 221 - Introduction to Religious Studies (4)</t>
  </si>
  <si>
    <t>PLS 480 - Policies of Need and Greed (4)</t>
  </si>
  <si>
    <t>PLT 214 - History of Garden Art (4)</t>
  </si>
  <si>
    <t>PLT 311 - Plants and Civilization (4)</t>
  </si>
  <si>
    <t>SCI 102 - Science and Mathematics: Freshman Experience II (1)</t>
  </si>
  <si>
    <t>SCI 111 - Success in Science (1)</t>
  </si>
  <si>
    <t>SCI 210 - Physics Concepts  (3)</t>
  </si>
  <si>
    <t>SCI 210L - Physics Concepts Activities (1)</t>
  </si>
  <si>
    <t>SOC 301 - Contemporary Social Problems (4)</t>
  </si>
  <si>
    <t>SPN 153 - Elementary Spanish III (4)</t>
  </si>
  <si>
    <t>SSC 101 - Introduction to Social Sciences (4)</t>
  </si>
  <si>
    <t>SW 300 - Survey of Social Welfare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</si>
</sst>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mm/dd/yy;@"/>
    <numFmt numFmtId="165" formatCode="000"/>
    <numFmt numFmtId="166" formatCode="mm/dd/yyyy"/>
  </numFmts>
  <fonts count="20" x14ac:knownFonts="1">
    <font>
      <sz val="11"/>
      <color theme="1"/>
      <name val="Calibri"/>
      <family val="2"/>
      <scheme val="minor"/>
    </font>
    <font>
      <sz val="8"/>
      <color theme="1"/>
      <name val="Calibri"/>
      <family val="2"/>
      <scheme val="minor"/>
    </font>
    <font>
      <sz val="12"/>
      <color theme="1"/>
      <name val="Calibri"/>
      <family val="2"/>
      <scheme val="minor"/>
    </font>
    <font>
      <sz val="11"/>
      <name val="Calibri"/>
      <family val="2"/>
      <scheme val="minor"/>
    </font>
    <font>
      <b/>
      <sz val="11"/>
      <color theme="1"/>
      <name val="Calibri"/>
      <family val="2"/>
      <scheme val="minor"/>
    </font>
    <font>
      <sz val="11"/>
      <color rgb="FF9C6500"/>
      <name val="Calibri"/>
      <family val="2"/>
      <scheme val="minor"/>
    </font>
    <font>
      <sz val="11"/>
      <color theme="1"/>
      <name val="Calibri"/>
      <family val="2"/>
      <scheme val="minor"/>
    </font>
    <font>
      <b/>
      <sz val="1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name val="Calibri"/>
      <family val="2"/>
      <scheme val="minor"/>
    </font>
    <font>
      <sz val="11"/>
      <color theme="1"/>
      <name val="Calibri"/>
      <family val="2"/>
      <scheme val="minor"/>
    </font>
    <font>
      <sz val="12"/>
      <color theme="1"/>
      <name val="Calibri"/>
      <family val="2"/>
      <scheme val="minor"/>
    </font>
    <font>
      <sz val="11"/>
      <color theme="1"/>
      <name val="Calibri"/>
      <scheme val="minor"/>
    </font>
    <font>
      <sz val="12"/>
      <color theme="1"/>
      <name val="Calibri"/>
      <scheme val="minor"/>
    </font>
    <font>
      <sz val="14"/>
      <color theme="1"/>
      <name val="Calibri"/>
      <family val="2"/>
      <scheme val="minor"/>
    </font>
    <font>
      <sz val="10"/>
      <color theme="1"/>
      <name val="Calibri"/>
      <family val="2"/>
      <scheme val="minor"/>
    </font>
    <font>
      <sz val="10"/>
      <name val="Calibri"/>
      <family val="2"/>
      <scheme val="minor"/>
    </font>
  </fonts>
  <fills count="11">
    <fill>
      <patternFill patternType="none"/>
    </fill>
    <fill>
      <patternFill patternType="gray125"/>
    </fill>
    <fill>
      <patternFill patternType="solid">
        <fgColor theme="4"/>
        <bgColor theme="4"/>
      </patternFill>
    </fill>
    <fill>
      <patternFill patternType="solid">
        <fgColor rgb="FFFFEB9C"/>
      </patternFill>
    </fill>
    <fill>
      <patternFill patternType="solid">
        <fgColor theme="0" tint="-0.14999847407452621"/>
        <bgColor theme="0" tint="-0.14999847407452621"/>
      </patternFill>
    </fill>
    <fill>
      <patternFill patternType="solid">
        <fgColor theme="7" tint="0.79998168889431442"/>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rgb="FFFFC000"/>
        <bgColor indexed="64"/>
      </patternFill>
    </fill>
    <fill>
      <patternFill patternType="solid">
        <fgColor rgb="FFFF0000"/>
        <bgColor indexed="64"/>
      </patternFill>
    </fill>
    <fill>
      <patternFill patternType="solid">
        <fgColor theme="9" tint="0.79998168889431442"/>
        <bgColor indexed="64"/>
      </patternFill>
    </fill>
  </fills>
  <borders count="12">
    <border>
      <left/>
      <right/>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5" fillId="3" borderId="0" applyNumberFormat="0" applyBorder="0" applyAlignment="0" applyProtection="0"/>
  </cellStyleXfs>
  <cellXfs count="173">
    <xf numFmtId="0" fontId="0" fillId="0" borderId="0" xfId="0"/>
    <xf numFmtId="0" fontId="0" fillId="0" borderId="0" xfId="0" applyFill="1" applyAlignment="1">
      <alignment vertical="top" wrapText="1"/>
    </xf>
    <xf numFmtId="0" fontId="0" fillId="0" borderId="0" xfId="0" applyFill="1" applyAlignment="1">
      <alignment vertical="top"/>
    </xf>
    <xf numFmtId="164" fontId="0" fillId="0" borderId="0" xfId="0" applyNumberFormat="1" applyFill="1" applyAlignment="1">
      <alignment horizontal="center" vertical="top"/>
    </xf>
    <xf numFmtId="0" fontId="0" fillId="0" borderId="0" xfId="0" applyFont="1" applyFill="1" applyBorder="1" applyAlignment="1">
      <alignment horizontal="center" vertical="top" wrapText="1"/>
    </xf>
    <xf numFmtId="0" fontId="0" fillId="0" borderId="0" xfId="0" applyFill="1" applyBorder="1" applyAlignment="1">
      <alignment vertical="top"/>
    </xf>
    <xf numFmtId="0" fontId="0" fillId="0" borderId="0" xfId="0" applyFill="1" applyBorder="1" applyAlignment="1">
      <alignment vertical="top" wrapText="1"/>
    </xf>
    <xf numFmtId="0" fontId="0" fillId="0" borderId="0" xfId="0" applyFill="1" applyBorder="1" applyAlignment="1">
      <alignment horizontal="center" vertical="top" wrapText="1"/>
    </xf>
    <xf numFmtId="164" fontId="0" fillId="0" borderId="0" xfId="0" applyNumberFormat="1" applyFill="1" applyBorder="1" applyAlignment="1">
      <alignment horizontal="center" vertical="top"/>
    </xf>
    <xf numFmtId="164" fontId="0" fillId="0" borderId="0" xfId="0" applyNumberFormat="1" applyFill="1" applyBorder="1" applyAlignment="1">
      <alignment horizontal="center" vertical="top" wrapText="1"/>
    </xf>
    <xf numFmtId="0" fontId="0" fillId="0" borderId="0" xfId="0" applyFill="1" applyAlignment="1">
      <alignment horizontal="left" vertical="top" wrapText="1"/>
    </xf>
    <xf numFmtId="164" fontId="0" fillId="0" borderId="0" xfId="0" applyNumberFormat="1" applyFill="1" applyAlignment="1">
      <alignment horizontal="left" vertical="top" wrapText="1"/>
    </xf>
    <xf numFmtId="0" fontId="3" fillId="0" borderId="0" xfId="0" applyFont="1" applyFill="1" applyBorder="1" applyAlignment="1">
      <alignment horizontal="left" vertical="top" wrapText="1"/>
    </xf>
    <xf numFmtId="0" fontId="0" fillId="0" borderId="0" xfId="0" applyFont="1" applyAlignment="1">
      <alignment vertical="center" wrapText="1"/>
    </xf>
    <xf numFmtId="165" fontId="0" fillId="0" borderId="0" xfId="0" applyNumberFormat="1" applyFill="1" applyBorder="1" applyAlignment="1">
      <alignment vertical="top" wrapText="1"/>
    </xf>
    <xf numFmtId="0" fontId="0" fillId="0" borderId="0" xfId="0" applyFill="1" applyBorder="1" applyAlignment="1">
      <alignment horizontal="center" vertical="top"/>
    </xf>
    <xf numFmtId="0" fontId="4" fillId="0" borderId="0" xfId="0" applyFont="1"/>
    <xf numFmtId="0" fontId="0" fillId="0" borderId="0" xfId="0"/>
    <xf numFmtId="0" fontId="7" fillId="2" borderId="0" xfId="0" applyFont="1" applyFill="1" applyBorder="1" applyAlignment="1">
      <alignment vertical="top" wrapText="1"/>
    </xf>
    <xf numFmtId="0" fontId="7" fillId="2" borderId="0" xfId="0" applyFont="1" applyFill="1" applyBorder="1" applyAlignment="1">
      <alignment horizontal="center" vertical="top" wrapText="1"/>
    </xf>
    <xf numFmtId="164" fontId="7" fillId="2" borderId="0" xfId="0" applyNumberFormat="1" applyFont="1" applyFill="1" applyBorder="1" applyAlignment="1">
      <alignment horizontal="center" vertical="top" wrapText="1"/>
    </xf>
    <xf numFmtId="164" fontId="3" fillId="0" borderId="0" xfId="0" applyNumberFormat="1" applyFont="1" applyBorder="1" applyAlignment="1">
      <alignment wrapText="1"/>
    </xf>
    <xf numFmtId="0" fontId="3" fillId="0" borderId="0" xfId="0" applyFont="1" applyBorder="1" applyAlignment="1">
      <alignment vertical="top" wrapText="1"/>
    </xf>
    <xf numFmtId="0" fontId="3" fillId="0" borderId="0" xfId="0" applyFont="1" applyBorder="1" applyAlignment="1">
      <alignment horizontal="center" vertical="top" wrapText="1"/>
    </xf>
    <xf numFmtId="0" fontId="3" fillId="0" borderId="0" xfId="0" applyFont="1" applyFill="1" applyBorder="1" applyAlignment="1">
      <alignment horizontal="center" vertical="top" wrapText="1"/>
    </xf>
    <xf numFmtId="0" fontId="3" fillId="0" borderId="0" xfId="0" applyFont="1" applyFill="1" applyBorder="1" applyAlignment="1">
      <alignment vertical="top" wrapText="1"/>
    </xf>
    <xf numFmtId="0" fontId="3" fillId="0" borderId="0" xfId="1" applyFont="1" applyFill="1" applyBorder="1" applyAlignment="1">
      <alignment horizontal="left" vertical="top" wrapText="1"/>
    </xf>
    <xf numFmtId="0" fontId="3" fillId="0" borderId="0" xfId="1" applyFont="1" applyFill="1" applyBorder="1" applyAlignment="1">
      <alignment horizontal="center" vertical="top" wrapText="1"/>
    </xf>
    <xf numFmtId="0" fontId="3" fillId="0" borderId="0" xfId="1" applyFont="1" applyFill="1" applyBorder="1" applyAlignment="1">
      <alignment horizontal="left" wrapText="1"/>
    </xf>
    <xf numFmtId="164" fontId="0" fillId="0" borderId="0" xfId="0" applyNumberFormat="1" applyFill="1" applyBorder="1" applyAlignment="1">
      <alignment horizontal="left" vertical="top" wrapText="1"/>
    </xf>
    <xf numFmtId="0" fontId="0" fillId="0" borderId="0" xfId="0" applyFont="1" applyFill="1" applyBorder="1" applyAlignment="1">
      <alignment vertical="top" wrapText="1"/>
    </xf>
    <xf numFmtId="0" fontId="2" fillId="0" borderId="0" xfId="0" applyFont="1" applyFill="1" applyBorder="1" applyAlignment="1">
      <alignment horizontal="center" vertical="top" wrapText="1"/>
    </xf>
    <xf numFmtId="165" fontId="0" fillId="0" borderId="0" xfId="0" applyNumberFormat="1" applyFill="1" applyAlignment="1">
      <alignment vertical="top" wrapText="1"/>
    </xf>
    <xf numFmtId="164" fontId="0" fillId="0" borderId="0" xfId="0" applyNumberFormat="1" applyFill="1" applyAlignment="1">
      <alignment horizontal="center" vertical="top" wrapText="1"/>
    </xf>
    <xf numFmtId="0" fontId="0" fillId="0" borderId="0" xfId="0" applyFont="1" applyFill="1" applyAlignment="1">
      <alignment horizontal="center" vertical="top" wrapText="1"/>
    </xf>
    <xf numFmtId="0" fontId="0" fillId="0" borderId="0" xfId="0" applyFont="1" applyAlignment="1">
      <alignment vertical="top" wrapText="1"/>
    </xf>
    <xf numFmtId="0" fontId="0" fillId="0" borderId="0" xfId="0" applyFill="1" applyAlignment="1">
      <alignment horizontal="center" vertical="top" wrapText="1"/>
    </xf>
    <xf numFmtId="0" fontId="0" fillId="0" borderId="1" xfId="0" applyFont="1" applyBorder="1" applyAlignment="1">
      <alignment vertical="top" wrapText="1"/>
    </xf>
    <xf numFmtId="0" fontId="0" fillId="0" borderId="0" xfId="0" applyFont="1" applyFill="1" applyAlignment="1">
      <alignment vertical="top" wrapText="1"/>
    </xf>
    <xf numFmtId="0" fontId="3" fillId="0" borderId="0" xfId="0" applyFont="1" applyFill="1" applyBorder="1" applyAlignment="1">
      <alignment horizontal="left" wrapText="1"/>
    </xf>
    <xf numFmtId="0" fontId="0" fillId="0" borderId="0" xfId="0" applyFont="1" applyFill="1" applyBorder="1" applyAlignment="1">
      <alignment horizontal="left" vertical="top" wrapText="1"/>
    </xf>
    <xf numFmtId="0" fontId="0" fillId="0" borderId="0" xfId="0" applyFont="1" applyBorder="1" applyAlignment="1">
      <alignment vertical="center" wrapText="1"/>
    </xf>
    <xf numFmtId="0" fontId="1" fillId="0" borderId="0" xfId="0" applyFont="1" applyFill="1" applyBorder="1" applyAlignment="1">
      <alignment horizontal="center" vertical="top" textRotation="90"/>
    </xf>
    <xf numFmtId="14" fontId="0" fillId="0" borderId="0" xfId="0" applyNumberFormat="1" applyFill="1" applyBorder="1" applyAlignment="1">
      <alignment vertical="top" wrapText="1"/>
    </xf>
    <xf numFmtId="0" fontId="0" fillId="0" borderId="0" xfId="0" applyNumberFormat="1" applyFill="1" applyBorder="1" applyAlignment="1">
      <alignment vertical="top" wrapText="1"/>
    </xf>
    <xf numFmtId="165" fontId="0" fillId="0" borderId="0" xfId="0" applyNumberFormat="1" applyFont="1" applyFill="1" applyBorder="1" applyAlignment="1">
      <alignment vertical="top" wrapText="1"/>
    </xf>
    <xf numFmtId="0" fontId="8" fillId="0" borderId="0" xfId="1" applyFont="1" applyFill="1" applyAlignment="1">
      <alignment vertical="top" wrapText="1"/>
    </xf>
    <xf numFmtId="0" fontId="9" fillId="0" borderId="0" xfId="1" applyFont="1" applyFill="1" applyAlignment="1">
      <alignment vertical="top" wrapText="1"/>
    </xf>
    <xf numFmtId="0" fontId="6" fillId="0" borderId="0" xfId="1" applyFont="1" applyFill="1" applyBorder="1" applyAlignment="1">
      <alignment vertical="top" wrapText="1"/>
    </xf>
    <xf numFmtId="0" fontId="2" fillId="0" borderId="0" xfId="0" applyFont="1" applyFill="1" applyBorder="1" applyAlignment="1">
      <alignment vertical="top" wrapText="1"/>
    </xf>
    <xf numFmtId="0" fontId="2" fillId="0" borderId="0" xfId="1" applyFont="1" applyFill="1" applyBorder="1" applyAlignment="1">
      <alignment vertical="top" wrapText="1"/>
    </xf>
    <xf numFmtId="0" fontId="10" fillId="0" borderId="0" xfId="1" applyFont="1" applyFill="1" applyAlignment="1">
      <alignment vertical="top" wrapText="1"/>
    </xf>
    <xf numFmtId="0" fontId="11" fillId="0" borderId="0" xfId="1" applyFont="1" applyFill="1" applyAlignment="1">
      <alignment vertical="top" wrapText="1"/>
    </xf>
    <xf numFmtId="0" fontId="3" fillId="0" borderId="0" xfId="0" applyFont="1" applyBorder="1" applyAlignment="1">
      <alignment wrapText="1"/>
    </xf>
    <xf numFmtId="164" fontId="3" fillId="0" borderId="0" xfId="0" applyNumberFormat="1" applyFont="1" applyBorder="1" applyAlignment="1">
      <alignment horizontal="center" wrapText="1"/>
    </xf>
    <xf numFmtId="0" fontId="3" fillId="0" borderId="0" xfId="0" applyFont="1" applyFill="1" applyBorder="1" applyAlignment="1">
      <alignment vertical="center" wrapText="1"/>
    </xf>
    <xf numFmtId="0" fontId="12" fillId="0" borderId="0" xfId="0" applyFont="1" applyBorder="1" applyAlignment="1">
      <alignment wrapText="1"/>
    </xf>
    <xf numFmtId="0" fontId="0" fillId="0" borderId="0" xfId="0" applyFill="1" applyAlignment="1">
      <alignment horizontal="center" vertical="top" wrapText="1"/>
    </xf>
    <xf numFmtId="0" fontId="13" fillId="0" borderId="0" xfId="1" applyFont="1" applyFill="1" applyAlignment="1">
      <alignment vertical="top" wrapText="1"/>
    </xf>
    <xf numFmtId="0" fontId="14" fillId="0" borderId="0" xfId="1" applyFont="1" applyFill="1" applyAlignment="1">
      <alignment vertical="top" wrapText="1"/>
    </xf>
    <xf numFmtId="0" fontId="6" fillId="0" borderId="0" xfId="0" applyFont="1" applyFill="1" applyAlignment="1">
      <alignment horizontal="center" vertical="top" wrapText="1"/>
    </xf>
    <xf numFmtId="0" fontId="6" fillId="0" borderId="0" xfId="0" applyFont="1" applyFill="1" applyBorder="1" applyAlignment="1">
      <alignment horizontal="center" vertical="top" wrapText="1"/>
    </xf>
    <xf numFmtId="0" fontId="2" fillId="0" borderId="0" xfId="1" applyFont="1" applyFill="1" applyAlignment="1">
      <alignment vertical="top" wrapText="1"/>
    </xf>
    <xf numFmtId="14" fontId="3" fillId="0" borderId="0" xfId="0" applyNumberFormat="1" applyFont="1" applyBorder="1" applyAlignment="1">
      <alignment wrapText="1"/>
    </xf>
    <xf numFmtId="0" fontId="0" fillId="0" borderId="0" xfId="0" applyFill="1" applyAlignment="1">
      <alignment horizontal="center" vertical="top" wrapText="1"/>
    </xf>
    <xf numFmtId="0" fontId="0" fillId="0" borderId="0" xfId="1" applyFont="1" applyFill="1" applyAlignment="1">
      <alignment vertical="top" wrapText="1"/>
    </xf>
    <xf numFmtId="0" fontId="6" fillId="0" borderId="0" xfId="1" applyFont="1" applyFill="1" applyAlignment="1">
      <alignment vertical="top" wrapText="1"/>
    </xf>
    <xf numFmtId="0" fontId="0" fillId="0" borderId="0" xfId="0" applyFill="1" applyAlignment="1">
      <alignment horizontal="center" vertical="top" wrapText="1"/>
    </xf>
    <xf numFmtId="0" fontId="12" fillId="0" borderId="0" xfId="0" applyFont="1" applyAlignment="1">
      <alignment vertical="top" wrapText="1"/>
    </xf>
    <xf numFmtId="0" fontId="12" fillId="0" borderId="0" xfId="0" applyFont="1" applyFill="1" applyAlignment="1">
      <alignment horizontal="center" vertical="top" wrapText="1"/>
    </xf>
    <xf numFmtId="0" fontId="12" fillId="0" borderId="0" xfId="0" applyFont="1" applyFill="1" applyBorder="1" applyAlignment="1">
      <alignment horizontal="center" vertical="top" wrapText="1"/>
    </xf>
    <xf numFmtId="0" fontId="12" fillId="0" borderId="0" xfId="0" applyFont="1" applyBorder="1" applyAlignment="1">
      <alignment horizontal="center" vertical="top" wrapText="1"/>
    </xf>
    <xf numFmtId="164" fontId="12" fillId="0" borderId="0" xfId="0" applyNumberFormat="1" applyFont="1" applyBorder="1" applyAlignment="1">
      <alignment wrapText="1"/>
    </xf>
    <xf numFmtId="0" fontId="12" fillId="0" borderId="0" xfId="0" applyNumberFormat="1" applyFont="1" applyBorder="1" applyAlignment="1">
      <alignment wrapText="1"/>
    </xf>
    <xf numFmtId="0" fontId="3" fillId="0" borderId="0" xfId="0" applyNumberFormat="1" applyFont="1" applyBorder="1" applyAlignment="1">
      <alignment wrapText="1"/>
    </xf>
    <xf numFmtId="0" fontId="0" fillId="0" borderId="0" xfId="0" applyFill="1" applyAlignment="1">
      <alignment horizontal="center" vertical="top" wrapText="1"/>
    </xf>
    <xf numFmtId="164" fontId="12" fillId="0" borderId="0" xfId="0" applyNumberFormat="1" applyFont="1" applyBorder="1" applyAlignment="1">
      <alignment horizontal="center" wrapText="1"/>
    </xf>
    <xf numFmtId="0" fontId="0" fillId="0" borderId="0" xfId="0" applyFill="1" applyAlignment="1">
      <alignment horizontal="center" vertical="top" wrapText="1"/>
    </xf>
    <xf numFmtId="0" fontId="13" fillId="0" borderId="0" xfId="0" applyFont="1" applyFill="1" applyAlignment="1">
      <alignment horizontal="center" vertical="top" wrapText="1"/>
    </xf>
    <xf numFmtId="0" fontId="0" fillId="0" borderId="0" xfId="0" applyNumberFormat="1" applyFill="1" applyAlignment="1">
      <alignment horizontal="left" vertical="top" wrapText="1"/>
    </xf>
    <xf numFmtId="0" fontId="0" fillId="0" borderId="0" xfId="0" applyFont="1"/>
    <xf numFmtId="0" fontId="0" fillId="0" borderId="0" xfId="0" applyFill="1" applyAlignment="1">
      <alignment horizontal="center" vertical="top" wrapText="1"/>
    </xf>
    <xf numFmtId="0" fontId="0" fillId="0" borderId="0" xfId="0" applyFill="1" applyAlignment="1">
      <alignment horizontal="center" vertical="top" wrapText="1"/>
    </xf>
    <xf numFmtId="0" fontId="15" fillId="0" borderId="0" xfId="1" applyFont="1" applyFill="1" applyAlignment="1">
      <alignment vertical="top" wrapText="1"/>
    </xf>
    <xf numFmtId="0" fontId="16" fillId="0" borderId="0" xfId="1" applyFont="1" applyFill="1" applyAlignment="1">
      <alignment vertical="top" wrapText="1"/>
    </xf>
    <xf numFmtId="0" fontId="0" fillId="0" borderId="0" xfId="0" applyFill="1" applyAlignment="1">
      <alignment horizontal="center" vertical="top" wrapText="1"/>
    </xf>
    <xf numFmtId="0" fontId="0" fillId="0" borderId="0" xfId="0" applyFill="1" applyAlignment="1">
      <alignment horizontal="center" vertical="top" wrapText="1"/>
    </xf>
    <xf numFmtId="0" fontId="17" fillId="5" borderId="0" xfId="0" applyFont="1" applyFill="1" applyBorder="1" applyAlignment="1">
      <alignment horizontal="center" vertical="top"/>
    </xf>
    <xf numFmtId="0" fontId="0" fillId="5" borderId="0" xfId="0" applyFill="1" applyBorder="1" applyAlignment="1">
      <alignment horizontal="center" vertical="top"/>
    </xf>
    <xf numFmtId="0" fontId="17" fillId="6" borderId="2" xfId="0" applyFont="1" applyFill="1" applyBorder="1" applyAlignment="1">
      <alignment horizontal="center" vertical="top" wrapText="1"/>
    </xf>
    <xf numFmtId="0" fontId="0" fillId="6" borderId="2" xfId="0" applyFill="1" applyBorder="1" applyAlignment="1">
      <alignment horizontal="center" vertical="top" wrapText="1"/>
    </xf>
    <xf numFmtId="0" fontId="0" fillId="6" borderId="3" xfId="0" applyFill="1" applyBorder="1" applyAlignment="1">
      <alignment horizontal="center" vertical="top" wrapText="1"/>
    </xf>
    <xf numFmtId="0" fontId="17" fillId="7" borderId="4" xfId="0" applyFont="1" applyFill="1" applyBorder="1" applyAlignment="1">
      <alignment horizontal="center" vertical="top" wrapText="1"/>
    </xf>
    <xf numFmtId="0" fontId="0" fillId="7" borderId="2" xfId="0" applyFill="1" applyBorder="1" applyAlignment="1">
      <alignment horizontal="center" vertical="top" wrapText="1"/>
    </xf>
    <xf numFmtId="0" fontId="0" fillId="7" borderId="3" xfId="0" applyFill="1" applyBorder="1" applyAlignment="1">
      <alignment horizontal="center" vertical="top" wrapText="1"/>
    </xf>
    <xf numFmtId="0" fontId="0" fillId="7" borderId="3" xfId="0" applyFill="1" applyBorder="1" applyAlignment="1">
      <alignment horizontal="center" vertical="top" wrapText="1"/>
    </xf>
    <xf numFmtId="0" fontId="0" fillId="0" borderId="3" xfId="0" applyBorder="1" applyAlignment="1">
      <alignment vertical="top"/>
    </xf>
    <xf numFmtId="0" fontId="0" fillId="0" borderId="5" xfId="0" applyBorder="1" applyAlignment="1">
      <alignment vertical="top"/>
    </xf>
    <xf numFmtId="0" fontId="0" fillId="0" borderId="6" xfId="0" applyBorder="1" applyAlignment="1">
      <alignment vertical="top" wrapText="1"/>
    </xf>
    <xf numFmtId="0" fontId="0" fillId="0" borderId="6" xfId="0" applyFill="1" applyBorder="1" applyAlignment="1">
      <alignment vertical="top" wrapText="1"/>
    </xf>
    <xf numFmtId="0" fontId="0" fillId="0" borderId="6" xfId="0" applyBorder="1" applyAlignment="1">
      <alignment horizontal="center" vertical="top" wrapText="1"/>
    </xf>
    <xf numFmtId="14" fontId="0" fillId="0" borderId="6" xfId="0" applyNumberFormat="1" applyBorder="1" applyAlignment="1">
      <alignment vertical="top" wrapText="1"/>
    </xf>
    <xf numFmtId="166" fontId="0" fillId="0" borderId="6" xfId="0" applyNumberFormat="1" applyBorder="1" applyAlignment="1">
      <alignment vertical="top" wrapText="1"/>
    </xf>
    <xf numFmtId="0" fontId="0" fillId="7" borderId="6" xfId="0" applyFill="1" applyBorder="1" applyAlignment="1">
      <alignment horizontal="left" vertical="top" wrapText="1"/>
    </xf>
    <xf numFmtId="0" fontId="0" fillId="7" borderId="6" xfId="0" applyFill="1" applyBorder="1" applyAlignment="1">
      <alignment vertical="top" wrapText="1"/>
    </xf>
    <xf numFmtId="0" fontId="0" fillId="7" borderId="7" xfId="0" applyFill="1" applyBorder="1" applyAlignment="1">
      <alignment horizontal="center" vertical="top" wrapText="1"/>
    </xf>
    <xf numFmtId="0" fontId="0" fillId="0" borderId="7" xfId="0" applyBorder="1" applyAlignment="1">
      <alignment vertical="top" wrapText="1"/>
    </xf>
    <xf numFmtId="0" fontId="0" fillId="0" borderId="5" xfId="0" applyBorder="1" applyAlignment="1">
      <alignment vertical="top" wrapText="1"/>
    </xf>
    <xf numFmtId="0" fontId="0" fillId="0" borderId="5" xfId="0" applyFill="1" applyBorder="1" applyAlignment="1">
      <alignment vertical="top"/>
    </xf>
    <xf numFmtId="0" fontId="0" fillId="0" borderId="5" xfId="0" applyFill="1" applyBorder="1" applyAlignment="1">
      <alignment vertical="top" wrapText="1"/>
    </xf>
    <xf numFmtId="14" fontId="0" fillId="0" borderId="5" xfId="0" applyNumberFormat="1" applyBorder="1" applyAlignment="1">
      <alignment vertical="top"/>
    </xf>
    <xf numFmtId="166" fontId="0" fillId="0" borderId="5" xfId="0" applyNumberFormat="1" applyBorder="1" applyAlignment="1">
      <alignment vertical="top"/>
    </xf>
    <xf numFmtId="14" fontId="0" fillId="0" borderId="5" xfId="0" applyNumberFormat="1" applyBorder="1" applyAlignment="1">
      <alignment vertical="top" wrapText="1"/>
    </xf>
    <xf numFmtId="14" fontId="18" fillId="7" borderId="5" xfId="0" applyNumberFormat="1" applyFont="1" applyFill="1" applyBorder="1" applyAlignment="1">
      <alignment horizontal="left" vertical="top" wrapText="1"/>
    </xf>
    <xf numFmtId="14" fontId="18" fillId="7" borderId="5" xfId="0" applyNumberFormat="1" applyFont="1" applyFill="1" applyBorder="1" applyAlignment="1">
      <alignment vertical="top" wrapText="1"/>
    </xf>
    <xf numFmtId="14" fontId="18" fillId="7" borderId="0" xfId="0" applyNumberFormat="1" applyFont="1" applyFill="1" applyBorder="1" applyAlignment="1">
      <alignment horizontal="center" vertical="top" wrapText="1"/>
    </xf>
    <xf numFmtId="0" fontId="0" fillId="0" borderId="0" xfId="0" applyNumberFormat="1" applyBorder="1" applyAlignment="1">
      <alignment vertical="top"/>
    </xf>
    <xf numFmtId="0" fontId="0" fillId="0" borderId="5" xfId="0" applyNumberFormat="1" applyBorder="1" applyAlignment="1">
      <alignment vertical="top"/>
    </xf>
    <xf numFmtId="0" fontId="19" fillId="7" borderId="5" xfId="0" applyFont="1" applyFill="1" applyBorder="1" applyAlignment="1">
      <alignment horizontal="left" vertical="top" wrapText="1"/>
    </xf>
    <xf numFmtId="0" fontId="19" fillId="7" borderId="5" xfId="0" applyFont="1" applyFill="1" applyBorder="1" applyAlignment="1">
      <alignment vertical="top" wrapText="1"/>
    </xf>
    <xf numFmtId="0" fontId="19" fillId="7" borderId="0" xfId="0" applyFont="1" applyFill="1" applyBorder="1" applyAlignment="1">
      <alignment horizontal="center" vertical="top" wrapText="1"/>
    </xf>
    <xf numFmtId="0" fontId="0" fillId="0" borderId="0" xfId="0" applyBorder="1" applyAlignment="1">
      <alignment vertical="top"/>
    </xf>
    <xf numFmtId="14" fontId="18" fillId="7" borderId="5" xfId="0" applyNumberFormat="1" applyFont="1" applyFill="1" applyBorder="1" applyAlignment="1">
      <alignment horizontal="center" vertical="top" wrapText="1"/>
    </xf>
    <xf numFmtId="14" fontId="19" fillId="7" borderId="5" xfId="0" applyNumberFormat="1" applyFont="1" applyFill="1" applyBorder="1" applyAlignment="1">
      <alignment horizontal="left" vertical="center" wrapText="1"/>
    </xf>
    <xf numFmtId="0" fontId="19" fillId="7" borderId="5" xfId="0" applyFont="1" applyFill="1" applyBorder="1" applyAlignment="1">
      <alignment horizontal="center" vertical="top" wrapText="1"/>
    </xf>
    <xf numFmtId="0" fontId="19" fillId="7" borderId="5" xfId="0" applyFont="1" applyFill="1" applyBorder="1" applyAlignment="1">
      <alignment horizontal="left" vertical="center" wrapText="1"/>
    </xf>
    <xf numFmtId="0" fontId="0" fillId="0" borderId="5" xfId="0" applyBorder="1"/>
    <xf numFmtId="0" fontId="0" fillId="0" borderId="5" xfId="0" applyFill="1" applyBorder="1"/>
    <xf numFmtId="14" fontId="18" fillId="7" borderId="4" xfId="0" applyNumberFormat="1" applyFont="1" applyFill="1" applyBorder="1" applyAlignment="1">
      <alignment vertical="top" wrapText="1"/>
    </xf>
    <xf numFmtId="14" fontId="18" fillId="7" borderId="4" xfId="0" applyNumberFormat="1" applyFont="1" applyFill="1" applyBorder="1" applyAlignment="1">
      <alignment horizontal="center" vertical="top" wrapText="1"/>
    </xf>
    <xf numFmtId="0" fontId="0" fillId="0" borderId="5" xfId="0" applyFont="1" applyFill="1" applyBorder="1" applyAlignment="1">
      <alignment vertical="top" wrapText="1"/>
    </xf>
    <xf numFmtId="0" fontId="0" fillId="4" borderId="5" xfId="0" applyFont="1" applyFill="1" applyBorder="1" applyAlignment="1">
      <alignment vertical="top"/>
    </xf>
    <xf numFmtId="14" fontId="0" fillId="4" borderId="5" xfId="0" applyNumberFormat="1" applyFont="1" applyFill="1" applyBorder="1" applyAlignment="1">
      <alignment vertical="top"/>
    </xf>
    <xf numFmtId="0" fontId="0" fillId="0" borderId="8" xfId="0" applyFill="1" applyBorder="1" applyAlignment="1">
      <alignment vertical="top" wrapText="1"/>
    </xf>
    <xf numFmtId="14" fontId="0" fillId="8" borderId="5" xfId="0" applyNumberFormat="1" applyFill="1" applyBorder="1"/>
    <xf numFmtId="0" fontId="18" fillId="7" borderId="5" xfId="0" applyFont="1" applyFill="1" applyBorder="1" applyAlignment="1">
      <alignment horizontal="left" wrapText="1"/>
    </xf>
    <xf numFmtId="0" fontId="18" fillId="7" borderId="5" xfId="0" applyFont="1" applyFill="1" applyBorder="1" applyAlignment="1">
      <alignment wrapText="1"/>
    </xf>
    <xf numFmtId="0" fontId="18" fillId="7" borderId="0" xfId="0" applyFont="1" applyFill="1" applyBorder="1" applyAlignment="1">
      <alignment horizontal="center" wrapText="1"/>
    </xf>
    <xf numFmtId="0" fontId="3" fillId="0" borderId="5" xfId="0" applyNumberFormat="1" applyFont="1" applyBorder="1" applyAlignment="1">
      <alignment vertical="top" wrapText="1"/>
    </xf>
    <xf numFmtId="0" fontId="3" fillId="0" borderId="5" xfId="1" applyFont="1" applyFill="1" applyBorder="1" applyAlignment="1">
      <alignment horizontal="left" vertical="top" wrapText="1"/>
    </xf>
    <xf numFmtId="14" fontId="0" fillId="0" borderId="5" xfId="0" applyNumberFormat="1" applyFill="1" applyBorder="1" applyAlignment="1">
      <alignment vertical="top"/>
    </xf>
    <xf numFmtId="49" fontId="0" fillId="0" borderId="5" xfId="0" applyNumberFormat="1" applyFill="1" applyBorder="1"/>
    <xf numFmtId="0" fontId="0" fillId="9" borderId="5" xfId="0" applyFill="1" applyBorder="1" applyAlignment="1">
      <alignment vertical="top"/>
    </xf>
    <xf numFmtId="0" fontId="0" fillId="9" borderId="5" xfId="0" applyFill="1" applyBorder="1" applyAlignment="1">
      <alignment vertical="top" wrapText="1"/>
    </xf>
    <xf numFmtId="14" fontId="0" fillId="9" borderId="5" xfId="0" applyNumberFormat="1" applyFill="1" applyBorder="1" applyAlignment="1">
      <alignment vertical="top"/>
    </xf>
    <xf numFmtId="0" fontId="0" fillId="0" borderId="0" xfId="0" applyBorder="1" applyAlignment="1">
      <alignment vertical="top" wrapText="1"/>
    </xf>
    <xf numFmtId="14" fontId="0" fillId="0" borderId="0" xfId="0" applyNumberFormat="1" applyBorder="1" applyAlignment="1">
      <alignment vertical="top"/>
    </xf>
    <xf numFmtId="166" fontId="0" fillId="0" borderId="0" xfId="0" applyNumberFormat="1" applyBorder="1" applyAlignment="1">
      <alignment vertical="top"/>
    </xf>
    <xf numFmtId="14" fontId="0" fillId="0" borderId="0" xfId="0" applyNumberFormat="1" applyBorder="1" applyAlignment="1">
      <alignment vertical="top" wrapText="1"/>
    </xf>
    <xf numFmtId="14" fontId="18" fillId="7" borderId="0" xfId="0" applyNumberFormat="1" applyFont="1" applyFill="1" applyBorder="1" applyAlignment="1">
      <alignment horizontal="left" vertical="top" wrapText="1"/>
    </xf>
    <xf numFmtId="14" fontId="18" fillId="7" borderId="0" xfId="0" applyNumberFormat="1" applyFont="1" applyFill="1" applyBorder="1" applyAlignment="1">
      <alignment vertical="top" wrapText="1"/>
    </xf>
    <xf numFmtId="166" fontId="0" fillId="0" borderId="5" xfId="0" applyNumberFormat="1" applyFill="1" applyBorder="1" applyAlignment="1">
      <alignment vertical="top"/>
    </xf>
    <xf numFmtId="14" fontId="0" fillId="0" borderId="5" xfId="0" applyNumberFormat="1" applyFill="1" applyBorder="1" applyAlignment="1">
      <alignment vertical="top" wrapText="1"/>
    </xf>
    <xf numFmtId="0" fontId="0" fillId="10" borderId="5" xfId="0" applyNumberFormat="1" applyFill="1" applyBorder="1" applyAlignment="1">
      <alignment vertical="top"/>
    </xf>
    <xf numFmtId="0" fontId="0" fillId="10" borderId="5" xfId="0" applyFill="1" applyBorder="1" applyAlignment="1">
      <alignment vertical="top"/>
    </xf>
    <xf numFmtId="0" fontId="0" fillId="10" borderId="0" xfId="0" applyNumberFormat="1" applyFill="1" applyBorder="1" applyAlignment="1">
      <alignment vertical="top"/>
    </xf>
    <xf numFmtId="0" fontId="0" fillId="0" borderId="9" xfId="0" applyBorder="1" applyAlignment="1">
      <alignment vertical="top"/>
    </xf>
    <xf numFmtId="0" fontId="0" fillId="0" borderId="8" xfId="0" applyFill="1" applyBorder="1" applyAlignment="1">
      <alignment vertical="top"/>
    </xf>
    <xf numFmtId="0" fontId="0" fillId="0" borderId="8" xfId="0" applyBorder="1" applyAlignment="1">
      <alignment vertical="top" wrapText="1"/>
    </xf>
    <xf numFmtId="0" fontId="0" fillId="0" borderId="8" xfId="0" applyBorder="1" applyAlignment="1">
      <alignment vertical="top"/>
    </xf>
    <xf numFmtId="14" fontId="0" fillId="0" borderId="8" xfId="0" applyNumberFormat="1" applyBorder="1" applyAlignment="1">
      <alignment vertical="top"/>
    </xf>
    <xf numFmtId="166" fontId="0" fillId="0" borderId="8" xfId="0" applyNumberFormat="1" applyBorder="1" applyAlignment="1">
      <alignment vertical="top"/>
    </xf>
    <xf numFmtId="14" fontId="0" fillId="0" borderId="8" xfId="0" applyNumberFormat="1" applyBorder="1" applyAlignment="1">
      <alignment vertical="top" wrapText="1"/>
    </xf>
    <xf numFmtId="14" fontId="18" fillId="7" borderId="8" xfId="0" applyNumberFormat="1" applyFont="1" applyFill="1" applyBorder="1" applyAlignment="1">
      <alignment horizontal="left" vertical="top" wrapText="1"/>
    </xf>
    <xf numFmtId="14" fontId="18" fillId="7" borderId="8" xfId="0" applyNumberFormat="1" applyFont="1" applyFill="1" applyBorder="1" applyAlignment="1">
      <alignment vertical="top" wrapText="1"/>
    </xf>
    <xf numFmtId="14" fontId="18" fillId="7" borderId="10" xfId="0" applyNumberFormat="1" applyFont="1" applyFill="1" applyBorder="1" applyAlignment="1">
      <alignment vertical="top" wrapText="1"/>
    </xf>
    <xf numFmtId="0" fontId="0" fillId="0" borderId="6" xfId="0" applyBorder="1" applyAlignment="1">
      <alignment vertical="top"/>
    </xf>
    <xf numFmtId="0" fontId="0" fillId="0" borderId="11" xfId="0" applyFill="1" applyBorder="1" applyAlignment="1">
      <alignment vertical="top" wrapText="1"/>
    </xf>
    <xf numFmtId="14" fontId="18" fillId="7" borderId="10" xfId="0" applyNumberFormat="1" applyFont="1" applyFill="1" applyBorder="1" applyAlignment="1">
      <alignment horizontal="center" vertical="top" wrapText="1"/>
    </xf>
    <xf numFmtId="0" fontId="0" fillId="0" borderId="8" xfId="0" applyNumberFormat="1" applyBorder="1" applyAlignment="1">
      <alignment vertical="top"/>
    </xf>
    <xf numFmtId="0" fontId="0" fillId="7" borderId="5" xfId="0" applyFill="1" applyBorder="1" applyAlignment="1">
      <alignment horizontal="left" vertical="top" wrapText="1"/>
    </xf>
    <xf numFmtId="0" fontId="0" fillId="7" borderId="5" xfId="0" applyFill="1" applyBorder="1" applyAlignment="1">
      <alignment vertical="top" wrapText="1"/>
    </xf>
    <xf numFmtId="0" fontId="0" fillId="7" borderId="5" xfId="0" applyFill="1" applyBorder="1" applyAlignment="1">
      <alignment horizontal="center" vertical="top" wrapText="1"/>
    </xf>
  </cellXfs>
  <cellStyles count="2">
    <cellStyle name="Neutral" xfId="1" builtinId="28"/>
    <cellStyle name="Normal" xfId="0" builtinId="0"/>
  </cellStyles>
  <dxfs count="95">
    <dxf>
      <numFmt numFmtId="0" formatCode="General"/>
      <alignment vertical="top" textRotation="0" indent="0" justifyLastLine="0" shrinkToFit="0" readingOrder="0"/>
    </dxf>
    <dxf>
      <numFmt numFmtId="0" formatCode="General"/>
      <alignment vertical="top" textRotation="0" indent="0" justifyLastLine="0" shrinkToFit="0" readingOrder="0"/>
    </dxf>
    <dxf>
      <numFmt numFmtId="0" formatCode="General"/>
      <alignment vertical="top" textRotation="0" indent="0" justifyLastLine="0" shrinkToFit="0" readingOrder="0"/>
    </dxf>
    <dxf>
      <numFmt numFmtId="0" formatCode="General"/>
      <alignment vertical="top" textRotation="0" indent="0" justifyLastLine="0" shrinkToFit="0" readingOrder="0"/>
    </dxf>
    <dxf>
      <numFmt numFmtId="0" formatCode="General"/>
      <alignment vertical="top" textRotation="0" indent="0" justifyLastLine="0" shrinkToFit="0" readingOrder="0"/>
    </dxf>
    <dxf>
      <font>
        <strike val="0"/>
        <outline val="0"/>
        <shadow val="0"/>
        <u val="none"/>
        <vertAlign val="baseline"/>
        <sz val="10"/>
        <name val="Calibri"/>
        <scheme val="minor"/>
      </font>
      <numFmt numFmtId="19" formatCode="m/d/yyyy"/>
      <fill>
        <patternFill patternType="solid">
          <fgColor indexed="64"/>
          <bgColor theme="9" tint="0.59999389629810485"/>
        </patternFill>
      </fill>
      <alignment horizontal="center" vertical="top" textRotation="0" wrapText="1" indent="0" justifyLastLine="0" shrinkToFit="0" readingOrder="0"/>
      <border diagonalUp="0" diagonalDown="0" outline="0">
        <left style="thin">
          <color indexed="64"/>
        </left>
        <right/>
        <top style="thin">
          <color indexed="64"/>
        </top>
        <bottom/>
      </border>
    </dxf>
    <dxf>
      <font>
        <strike val="0"/>
        <outline val="0"/>
        <shadow val="0"/>
        <u val="none"/>
        <vertAlign val="baseline"/>
        <sz val="10"/>
        <name val="Calibri"/>
        <scheme val="minor"/>
      </font>
      <numFmt numFmtId="19" formatCode="m/d/yyyy"/>
      <fill>
        <patternFill patternType="solid">
          <fgColor indexed="64"/>
          <bgColor theme="9" tint="0.59999389629810485"/>
        </patternFill>
      </fill>
      <alignment vertical="top" textRotation="0" wrapText="1"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0"/>
        <name val="Calibri"/>
        <scheme val="minor"/>
      </font>
      <numFmt numFmtId="19" formatCode="m/d/yyyy"/>
      <fill>
        <patternFill patternType="solid">
          <fgColor indexed="64"/>
          <bgColor theme="9" tint="0.59999389629810485"/>
        </patternFill>
      </fill>
      <alignmen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numFmt numFmtId="19" formatCode="m/d/yyyy"/>
      <fill>
        <patternFill patternType="solid">
          <fgColor indexed="64"/>
          <bgColor theme="9" tint="0.5999938962981048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66" formatCode="mm/dd/yyyy"/>
      <alignment vertical="top" textRotation="0" indent="0" justifyLastLine="0" shrinkToFit="0" readingOrder="0"/>
      <border diagonalUp="0" diagonalDown="0">
        <left style="thin">
          <color indexed="64"/>
        </left>
        <right style="thin">
          <color indexed="64"/>
        </right>
        <top style="thin">
          <color indexed="64"/>
        </top>
        <bottom style="thin">
          <color indexed="64"/>
        </bottom>
      </border>
    </dxf>
    <dxf>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9" formatCode="m/d/yyyy"/>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9" formatCode="m/d/yyyy"/>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19" formatCode="m/d/yyyy"/>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166" formatCode="mm/dd/yyyy"/>
      <alignment vertical="top" textRotation="0" indent="0" justifyLastLine="0" shrinkToFit="0" readingOrder="0"/>
      <border diagonalUp="0" diagonalDown="0">
        <left style="thin">
          <color indexed="64"/>
        </left>
        <right style="thin">
          <color indexed="64"/>
        </right>
        <top style="thin">
          <color indexed="64"/>
        </top>
        <bottom style="thin">
          <color indexed="64"/>
        </bottom>
      </border>
    </dxf>
    <dxf>
      <numFmt numFmtId="19" formatCode="m/d/yyyy"/>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19" formatCode="m/d/yyyy"/>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bgColor auto="1"/>
        </patternFill>
      </fill>
      <alignmen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vertical="top" textRotation="0" indent="0" justifyLastLine="0" shrinkToFit="0" readingOrder="0"/>
      <border diagonalUp="0" diagonalDown="0" outline="0">
        <left/>
        <right style="thin">
          <color indexed="64"/>
        </right>
        <top style="thin">
          <color indexed="64"/>
        </top>
        <bottom style="thin">
          <color indexed="64"/>
        </bottom>
      </border>
    </dxf>
    <dxf>
      <alignment vertical="top" textRotation="0" indent="0" justifyLastLine="0" shrinkToFit="0" readingOrder="0"/>
    </dxf>
    <dxf>
      <alignment horizontal="general" vertical="top" textRotation="0" wrapText="1"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strike val="0"/>
        <outline val="0"/>
        <shadow val="0"/>
        <u val="none"/>
        <vertAlign val="baseline"/>
        <sz val="11"/>
        <color auto="1"/>
        <name val="Calibri"/>
        <scheme val="minor"/>
      </font>
      <numFmt numFmtId="0" formatCode="General"/>
      <alignment textRotation="0" wrapText="1" indent="0" justifyLastLine="0" shrinkToFit="0" readingOrder="0"/>
    </dxf>
    <dxf>
      <font>
        <b val="0"/>
        <i val="0"/>
        <strike val="0"/>
        <condense val="0"/>
        <extend val="0"/>
        <outline val="0"/>
        <shadow val="0"/>
        <u val="none"/>
        <vertAlign val="baseline"/>
        <sz val="11"/>
        <color auto="1"/>
        <name val="Calibri"/>
        <scheme val="minor"/>
      </font>
      <alignment horizontal="general" vertical="bottom" textRotation="0" wrapText="1" indent="0" justifyLastLine="0" shrinkToFit="0" readingOrder="0"/>
    </dxf>
    <dxf>
      <font>
        <strike val="0"/>
        <outline val="0"/>
        <shadow val="0"/>
        <u val="none"/>
        <vertAlign val="baseline"/>
        <sz val="11"/>
        <color auto="1"/>
        <name val="Calibri"/>
        <scheme val="minor"/>
      </font>
      <alignment textRotation="0" wrapText="1" indent="0" justifyLastLine="0" shrinkToFit="0" readingOrder="0"/>
    </dxf>
    <dxf>
      <font>
        <b val="0"/>
        <i val="0"/>
        <strike val="0"/>
        <condense val="0"/>
        <extend val="0"/>
        <outline val="0"/>
        <shadow val="0"/>
        <u val="none"/>
        <vertAlign val="baseline"/>
        <sz val="11"/>
        <color auto="1"/>
        <name val="Calibri"/>
        <scheme val="minor"/>
      </font>
      <numFmt numFmtId="164" formatCode="mm/dd/yy;@"/>
      <alignment textRotation="0" wrapText="1" indent="0" justifyLastLine="0" shrinkToFit="0" readingOrder="0"/>
    </dxf>
    <dxf>
      <font>
        <strike val="0"/>
        <outline val="0"/>
        <shadow val="0"/>
        <u val="none"/>
        <vertAlign val="baseline"/>
        <sz val="11"/>
        <color auto="1"/>
        <name val="Calibri"/>
        <scheme val="minor"/>
      </font>
      <numFmt numFmtId="164" formatCode="mm/dd/yy;@"/>
      <alignment textRotation="0" wrapText="1" indent="0" justifyLastLine="0" shrinkToFit="0" readingOrder="0"/>
    </dxf>
    <dxf>
      <font>
        <strike val="0"/>
        <outline val="0"/>
        <shadow val="0"/>
        <u val="none"/>
        <vertAlign val="baseline"/>
        <sz val="11"/>
        <color auto="1"/>
        <name val="Calibri"/>
        <scheme val="minor"/>
      </font>
      <numFmt numFmtId="164" formatCode="mm/dd/yy;@"/>
      <alignment horizontal="center" vertical="bottom" textRotation="0" wrapText="1" indent="0" justifyLastLine="0" shrinkToFit="0" readingOrder="0"/>
    </dxf>
    <dxf>
      <font>
        <strike val="0"/>
        <outline val="0"/>
        <shadow val="0"/>
        <u val="none"/>
        <vertAlign val="baseline"/>
        <sz val="11"/>
        <color auto="1"/>
        <name val="Calibri"/>
        <scheme val="minor"/>
      </font>
      <numFmt numFmtId="164" formatCode="mm/dd/yy;@"/>
      <alignment textRotation="0" wrapText="1" indent="0" justifyLastLine="0" shrinkToFit="0" readingOrder="0"/>
    </dxf>
    <dxf>
      <font>
        <strike val="0"/>
        <outline val="0"/>
        <shadow val="0"/>
        <u val="none"/>
        <vertAlign val="baseline"/>
        <sz val="11"/>
        <color auto="1"/>
        <name val="Calibri"/>
        <scheme val="minor"/>
      </font>
      <fill>
        <patternFill patternType="none">
          <fgColor indexed="64"/>
          <bgColor indexed="65"/>
        </patternFill>
      </fill>
      <alignment horizontal="center" vertical="top" textRotation="0" wrapText="1" indent="0" justifyLastLine="0" shrinkToFit="0" readingOrder="0"/>
    </dxf>
    <dxf>
      <font>
        <strike val="0"/>
        <outline val="0"/>
        <shadow val="0"/>
        <u val="none"/>
        <vertAlign val="baseline"/>
        <sz val="11"/>
        <color auto="1"/>
        <name val="Calibri"/>
        <scheme val="minor"/>
      </font>
      <alignment horizontal="center" vertical="top" textRotation="0" wrapText="1" indent="0" justifyLastLine="0" shrinkToFit="0" readingOrder="0"/>
    </dxf>
    <dxf>
      <font>
        <strike val="0"/>
        <outline val="0"/>
        <shadow val="0"/>
        <u val="none"/>
        <vertAlign val="baseline"/>
        <sz val="11"/>
        <color auto="1"/>
        <name val="Calibri"/>
        <scheme val="minor"/>
      </font>
      <fill>
        <patternFill patternType="none">
          <fgColor indexed="64"/>
          <bgColor indexed="65"/>
        </patternFill>
      </fill>
      <alignment horizontal="center" vertical="top" textRotation="0" wrapText="1" indent="0" justifyLastLine="0" shrinkToFit="0" readingOrder="0"/>
    </dxf>
    <dxf>
      <font>
        <strike val="0"/>
        <outline val="0"/>
        <shadow val="0"/>
        <u val="none"/>
        <vertAlign val="baseline"/>
        <sz val="11"/>
        <color auto="1"/>
        <name val="Calibri"/>
        <scheme val="minor"/>
      </font>
      <alignment horizontal="center" vertical="top" textRotation="0" wrapText="1" indent="0" justifyLastLine="0" shrinkToFit="0" readingOrder="0"/>
    </dxf>
    <dxf>
      <font>
        <strike val="0"/>
        <outline val="0"/>
        <shadow val="0"/>
        <u val="none"/>
        <vertAlign val="baseline"/>
        <sz val="11"/>
        <color auto="1"/>
        <name val="Calibri"/>
        <scheme val="minor"/>
      </font>
      <alignment horizontal="center" vertical="top" textRotation="0" wrapText="1" indent="0" justifyLastLine="0" shrinkToFit="0" readingOrder="0"/>
    </dxf>
    <dxf>
      <font>
        <strike val="0"/>
        <outline val="0"/>
        <shadow val="0"/>
        <u val="none"/>
        <vertAlign val="baseline"/>
        <sz val="11"/>
        <color auto="1"/>
        <name val="Calibri"/>
        <scheme val="minor"/>
      </font>
      <alignment textRotation="0" wrapText="1" indent="0" justifyLastLine="0" shrinkToFit="0" readingOrder="0"/>
    </dxf>
    <dxf>
      <font>
        <strike val="0"/>
        <outline val="0"/>
        <shadow val="0"/>
        <u val="none"/>
        <vertAlign val="baseline"/>
        <sz val="11"/>
        <color auto="1"/>
        <name val="Calibri"/>
        <scheme val="minor"/>
      </font>
      <alignment textRotation="0" wrapText="1" indent="0" justifyLastLine="0" shrinkToFit="0" readingOrder="0"/>
    </dxf>
    <dxf>
      <font>
        <strike val="0"/>
        <outline val="0"/>
        <shadow val="0"/>
        <u val="none"/>
        <vertAlign val="baseline"/>
        <sz val="11"/>
        <color auto="1"/>
        <name val="Calibri"/>
        <scheme val="minor"/>
      </font>
      <alignment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alignment vertical="top" textRotation="0" wrapText="1" indent="0" justifyLastLine="0" shrinkToFit="0" readingOrder="0"/>
    </dxf>
    <dxf>
      <alignment vertical="top" textRotation="0" wrapText="1" indent="0" justifyLastLine="0" shrinkToFit="0" readingOrder="0"/>
    </dxf>
    <dxf>
      <numFmt numFmtId="0" formatCode="General"/>
      <fill>
        <patternFill patternType="none">
          <fgColor indexed="64"/>
          <bgColor indexed="65"/>
        </patternFill>
      </fill>
      <alignment horizontal="left" vertical="top" textRotation="0" wrapText="1" indent="0" justifyLastLine="0" shrinkToFit="0" readingOrder="0"/>
    </dxf>
    <dxf>
      <alignment horizontal="left" vertical="top" textRotation="0" wrapText="1" indent="0" justifyLastLine="0" shrinkToFit="0" readingOrder="0"/>
    </dxf>
    <dxf>
      <numFmt numFmtId="164" formatCode="mm/dd/yy;@"/>
      <fill>
        <patternFill patternType="none">
          <fgColor indexed="64"/>
          <bgColor indexed="65"/>
        </patternFill>
      </fill>
      <alignment horizontal="center" vertical="top" textRotation="0" wrapText="1" indent="0" justifyLastLine="0" shrinkToFit="0" readingOrder="0"/>
    </dxf>
    <dxf>
      <numFmt numFmtId="164" formatCode="mm/dd/yy;@"/>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top" textRotation="0" wrapText="1" indent="0" justifyLastLine="0" shrinkToFit="0" readingOrder="0"/>
    </dxf>
    <dxf>
      <fill>
        <patternFill patternType="none">
          <fgColor indexed="64"/>
          <bgColor indexed="65"/>
        </patternFill>
      </fill>
      <alignment horizontal="center" vertical="top" textRotation="0" wrapText="1" indent="0" justifyLastLine="0" shrinkToFit="0" readingOrder="0"/>
    </dxf>
    <dxf>
      <fill>
        <patternFill patternType="none">
          <fgColor indexed="64"/>
          <bgColor indexed="65"/>
        </patternFill>
      </fill>
      <alignment horizontal="center" vertical="top" textRotation="0" wrapText="1" indent="0" justifyLastLine="0" shrinkToFit="0" readingOrder="0"/>
    </dxf>
    <dxf>
      <font>
        <b val="0"/>
        <strike val="0"/>
        <outline val="0"/>
        <shadow val="0"/>
        <u val="none"/>
        <vertAlign val="baseline"/>
        <sz val="11"/>
        <name val="Calibri"/>
        <scheme val="minor"/>
      </font>
      <fill>
        <patternFill patternType="none">
          <fgColor indexed="64"/>
          <bgColor indexed="65"/>
        </patternFill>
      </fill>
      <alignment horizontal="general" vertical="top" textRotation="0" wrapText="1" indent="0" justifyLastLine="0" shrinkToFit="0" readingOrder="0"/>
    </dxf>
    <dxf>
      <fill>
        <patternFill patternType="none">
          <fgColor indexed="64"/>
          <bgColor indexed="65"/>
        </patternFill>
      </fill>
      <alignment horizontal="general" vertical="top" textRotation="0" wrapText="1" indent="0" justifyLastLine="0" shrinkToFit="0" readingOrder="0"/>
    </dxf>
    <dxf>
      <alignment vertical="top" textRotation="0" wrapText="1" indent="0" justifyLastLine="0" shrinkToFit="0" readingOrder="0"/>
    </dxf>
    <dxf>
      <fill>
        <patternFill patternType="none">
          <fgColor indexed="64"/>
          <bgColor indexed="65"/>
        </patternFill>
      </fill>
      <alignment horizontal="center" vertical="top"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none">
          <fgColor indexed="64"/>
          <bgColor auto="1"/>
        </patternFill>
      </fill>
      <alignment horizontal="center" vertical="top" textRotation="0" wrapText="1" indent="0" justifyLastLine="0" shrinkToFit="0" readingOrder="0"/>
    </dxf>
    <dxf>
      <fill>
        <patternFill patternType="none">
          <fgColor indexed="64"/>
          <bgColor auto="1"/>
        </patternFill>
      </fill>
      <alignment horizontal="general" vertical="top" textRotation="0" wrapText="1" indent="0" justifyLastLine="0" shrinkToFit="0" readingOrder="0"/>
    </dxf>
    <dxf>
      <fill>
        <patternFill patternType="none">
          <fgColor indexed="64"/>
          <bgColor auto="1"/>
        </patternFill>
      </fill>
      <alignment horizontal="center" vertical="top" textRotation="0" wrapText="1"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1" indent="0" justifyLastLine="0" shrinkToFit="0" readingOrder="0"/>
    </dxf>
    <dxf>
      <numFmt numFmtId="164" formatCode="mm/dd/yy;@"/>
      <fill>
        <patternFill patternType="none">
          <fgColor indexed="64"/>
          <bgColor auto="1"/>
        </patternFill>
      </fill>
      <alignment horizontal="center" vertical="top" textRotation="0" wrapText="1"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1"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1" indent="0" justifyLastLine="0" shrinkToFit="0" readingOrder="0"/>
    </dxf>
    <dxf>
      <numFmt numFmtId="165" formatCode="000"/>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top" textRotation="0" wrapText="1" indent="0" justifyLastLine="0" shrinkToFit="0" readingOrder="0"/>
    </dxf>
    <dxf>
      <fill>
        <patternFill patternType="none">
          <fgColor indexed="64"/>
          <bgColor auto="1"/>
        </patternFill>
      </fill>
      <alignment horizontal="general" vertical="top" textRotation="0" wrapText="0" indent="0" justifyLastLine="0" shrinkToFit="0" readingOrder="0"/>
    </dxf>
    <dxf>
      <fill>
        <patternFill patternType="none">
          <fgColor indexed="64"/>
          <bgColor auto="1"/>
        </patternFill>
      </fill>
      <alignment vertical="top" indent="0" justifyLastLine="0" shrinkToFit="0" readingOrder="0"/>
    </dxf>
    <dxf>
      <fill>
        <patternFill patternType="none">
          <fgColor indexed="64"/>
          <bgColor auto="1"/>
        </patternFill>
      </fill>
      <alignment horizontal="center" vertical="top" textRotation="0" wrapText="1" indent="0" justifyLastLine="0" shrinkToFit="0" readingOrder="0"/>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strike val="0"/>
      </font>
      <fill>
        <patternFill>
          <bgColor theme="3"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id="5" name="Table5" displayName="Table5" ref="A1:U107" totalsRowShown="0" headerRowDxfId="88" dataDxfId="87">
  <autoFilter ref="A1:U107"/>
  <sortState ref="A20:U20">
    <sortCondition ref="R1:R106"/>
  </sortState>
  <tableColumns count="21">
    <tableColumn id="1" name="Committee" dataDxfId="86"/>
    <tableColumn id="2" name="Number" dataDxfId="85" dataCellStyle="Neutral"/>
    <tableColumn id="3" name="Title" dataDxfId="84" dataCellStyle="Neutral"/>
    <tableColumn id="4" name="AY" dataDxfId="83"/>
    <tableColumn id="5" name="Status" dataDxfId="82"/>
    <tableColumn id="6" name="Date Issued to Committee" dataDxfId="81"/>
    <tableColumn id="7" name="Due Date" dataDxfId="80"/>
    <tableColumn id="8" name="Executive Committee Action" dataDxfId="79"/>
    <tableColumn id="9" name="Executive Committee Action Date" dataDxfId="78"/>
    <tableColumn id="10" name="First Reading" dataDxfId="77"/>
    <tableColumn id="11" name="Second Reading" dataDxfId="76"/>
    <tableColumn id="12" name="Senate Action" dataDxfId="75"/>
    <tableColumn id="13" name="Senate Action Date" dataDxfId="74"/>
    <tableColumn id="14" name="Senate Report Number" dataDxfId="73"/>
    <tableColumn id="15" name="Transmitted to President" dataDxfId="72"/>
    <tableColumn id="16" name="President's Response Due Date" dataDxfId="71"/>
    <tableColumn id="17" name="President's Response #1" dataDxfId="70"/>
    <tableColumn id="18" name="President's Response Rec'd" dataDxfId="69"/>
    <tableColumn id="19" name="Action" dataDxfId="68"/>
    <tableColumn id="20" name="Column1" dataDxfId="67"/>
    <tableColumn id="21" name="Column2" dataDxfId="66"/>
  </tableColumns>
  <tableStyleInfo name="TableStyleLight1" showFirstColumn="0" showLastColumn="0" showRowStripes="1" showColumnStripes="0"/>
</table>
</file>

<file path=xl/tables/table2.xml><?xml version="1.0" encoding="utf-8"?>
<table xmlns="http://schemas.openxmlformats.org/spreadsheetml/2006/main" id="2" name="Table13" displayName="Table13" ref="A2:AA403" totalsRowShown="0" headerRowDxfId="28" dataDxfId="27">
  <autoFilter ref="A2:AA403"/>
  <sortState ref="A3:AA403">
    <sortCondition ref="E2:E403"/>
  </sortState>
  <tableColumns count="27">
    <tableColumn id="1" name="GE Course under Quarter System" dataDxfId="26"/>
    <tableColumn id="2" name="GE Designation under Quarter System" dataDxfId="25"/>
    <tableColumn id="3" name="Notes for Quarter Courses" dataDxfId="24"/>
    <tableColumn id="4" name="Referral #" dataDxfId="23"/>
    <tableColumn id="5" name="GE Course Under Semester System" dataDxfId="22"/>
    <tableColumn id="16" name="New/Revisioned/Directly Converted" dataDxfId="21"/>
    <tableColumn id="6" name="Form (OAP)" dataDxfId="20"/>
    <tableColumn id="7" name="GE Area(s)" dataDxfId="19"/>
    <tableColumn id="8" name="OAP Priority (1 - highest to 4 - lowest)" dataDxfId="18"/>
    <tableColumn id="9" name="Category" dataDxfId="17"/>
    <tableColumn id="10" name="Rec'd from OAP" dataDxfId="16"/>
    <tableColumn id="11" name="Sent to GE Committee" dataDxfId="15"/>
    <tableColumn id="14" name="Reassigned to GE-001-156" dataDxfId="14"/>
    <tableColumn id="15" name="Moved to New/Revisioned" dataDxfId="13"/>
    <tableColumn id="17" name="Status" dataDxfId="12"/>
    <tableColumn id="22" name="Val NOTES" dataDxfId="11"/>
    <tableColumn id="12" name="Julie NOTES" dataDxfId="10"/>
    <tableColumn id="13" name="GE COMMITTEE APPROVED" dataDxfId="9"/>
    <tableColumn id="19" name=" Date Received" dataDxfId="8"/>
    <tableColumn id="20" name="Reviewd by Subcommittee Number/Date" dataDxfId="7"/>
    <tableColumn id="21" name="STATUS:  A = Approved, AF = Approved &amp; Forward to Senate, C = Consultation, IC = Incomplete; return to originator w/letter, and R = Return to originator &amp; Date" dataDxfId="6"/>
    <tableColumn id="27" name="GE Committee Status" dataDxfId="5"/>
    <tableColumn id="18" name="GE-001-156" dataDxfId="4">
      <calculatedColumnFormula>IF(Table13[[#This Row],[Referral '#]]="GE-001-156",1,0)</calculatedColumnFormula>
    </tableColumn>
    <tableColumn id="23" name="Approved" dataDxfId="3">
      <calculatedColumnFormula>IF(Table13[[#This Row],[Status]]="Approved",1,0)</calculatedColumnFormula>
    </tableColumn>
    <tableColumn id="24" name="#ofReferrals" dataDxfId="2">
      <calculatedColumnFormula>IF(Table13[[#This Row],[Sent to GE Committee]]&gt;0,1,0)</calculatedColumnFormula>
    </tableColumn>
    <tableColumn id="25" name="New" dataDxfId="1">
      <calculatedColumnFormula>IF(Table13[[#This Row],[New/Revisioned/Directly Converted]]="New",1,0)</calculatedColumnFormula>
    </tableColumn>
    <tableColumn id="26" name="Column2" dataDxfId="0">
      <calculatedColumnFormula>Table13[[#This Row],['#ofReferrals]]-Table13[[#This Row],[New]]</calculatedColumnFormula>
    </tableColumn>
  </tableColumns>
  <tableStyleInfo name="TableStyleLight1" showFirstColumn="0" showLastColumn="0" showRowStripes="1" showColumnStripes="0"/>
</table>
</file>

<file path=xl/tables/table3.xml><?xml version="1.0" encoding="utf-8"?>
<table xmlns="http://schemas.openxmlformats.org/spreadsheetml/2006/main" id="1" name="Table1" displayName="Table1" ref="A1:K117" totalsRowShown="0" headerRowDxfId="60" dataDxfId="59">
  <autoFilter ref="A1:K117"/>
  <sortState ref="A2:K117">
    <sortCondition ref="A1:A117"/>
  </sortState>
  <tableColumns count="11">
    <tableColumn id="1" name="Referral #" dataDxfId="58"/>
    <tableColumn id="2" name="Course Number and Title" dataDxfId="57"/>
    <tableColumn id="4" name="GE Area(s)" dataDxfId="56"/>
    <tableColumn id="5" name="OAP Priority (1 - highest to 4 - lowest)" dataDxfId="55"/>
    <tableColumn id="6" name="Category" dataDxfId="54"/>
    <tableColumn id="7" name="Tab on OAP Spreadsheet" dataDxfId="53"/>
    <tableColumn id="8" name="Sent to GE Committee" dataDxfId="52"/>
    <tableColumn id="9" name="Comments" dataDxfId="51"/>
    <tableColumn id="11" name="Column2" dataDxfId="50">
      <calculatedColumnFormula>IF(Table1[[#This Row],[Status]]&gt;0,0,1)</calculatedColumnFormula>
    </tableColumn>
    <tableColumn id="10" name="Status" dataDxfId="49"/>
    <tableColumn id="3" name="Column1" dataDxfId="48"/>
  </tableColumns>
  <tableStyleInfo name="TableStyleMedium2" showFirstColumn="0" showLastColumn="0" showRowStripes="1" showColumnStripes="0"/>
</table>
</file>

<file path=xl/tables/table4.xml><?xml version="1.0" encoding="utf-8"?>
<table xmlns="http://schemas.openxmlformats.org/spreadsheetml/2006/main" id="3" name="Table2" displayName="Table2" ref="A1:M204" totalsRowShown="0" headerRowDxfId="44" dataDxfId="43">
  <autoFilter ref="A1:M204"/>
  <sortState ref="A2:M206">
    <sortCondition ref="A1:A206"/>
  </sortState>
  <tableColumns count="13">
    <tableColumn id="1" name="Course Number and Title" dataDxfId="42"/>
    <tableColumn id="2" name="Form (OAP)" dataDxfId="41"/>
    <tableColumn id="3" name="GE Area(s)" dataDxfId="40"/>
    <tableColumn id="9" name="Re-Classified" dataDxfId="39"/>
    <tableColumn id="4" name="OAP Priority (1 - highest to 4 - lowest)" dataDxfId="38"/>
    <tableColumn id="5" name="Category" dataDxfId="37"/>
    <tableColumn id="6" name="Tab on OAP spreadsheet" dataDxfId="36"/>
    <tableColumn id="7" name="Sent to GE Committee" dataDxfId="35"/>
    <tableColumn id="8" name="Reassigned to GE-001-156" dataDxfId="34"/>
    <tableColumn id="11" name="Reassigned to New/Revisioned" dataDxfId="33"/>
    <tableColumn id="10" name="Status" dataDxfId="32"/>
    <tableColumn id="13" name="Date Approved" dataDxfId="31"/>
    <tableColumn id="12" name="Count" dataDxfId="30">
      <calculatedColumnFormula>IF(Table2[[#This Row],[Sent to GE Committee]]&gt;0,1,0)</calculatedColumnFormula>
    </tableColumn>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7"/>
  <sheetViews>
    <sheetView workbookViewId="0">
      <pane xSplit="4" ySplit="1" topLeftCell="K2" activePane="bottomRight" state="frozen"/>
      <selection pane="topRight" activeCell="D1" sqref="D1"/>
      <selection pane="bottomLeft" activeCell="A2" sqref="A2"/>
      <selection pane="bottomRight" activeCell="B102" sqref="B102:C107"/>
    </sheetView>
  </sheetViews>
  <sheetFormatPr defaultRowHeight="15" x14ac:dyDescent="0.25"/>
  <cols>
    <col min="1" max="1" width="10.7109375" style="2" customWidth="1"/>
    <col min="2" max="2" width="12.85546875" style="2" customWidth="1"/>
    <col min="3" max="3" width="39" style="1" customWidth="1"/>
    <col min="4" max="4" width="10.28515625" style="32" customWidth="1"/>
    <col min="5" max="5" width="14.42578125" style="1" customWidth="1"/>
    <col min="6" max="6" width="15.42578125" style="3" customWidth="1"/>
    <col min="7" max="7" width="11.28515625" style="3" customWidth="1"/>
    <col min="8" max="8" width="20.42578125" style="2" customWidth="1"/>
    <col min="9" max="9" width="15.42578125" style="3" customWidth="1"/>
    <col min="10" max="10" width="10.85546875" style="3" customWidth="1"/>
    <col min="11" max="11" width="11" style="3" customWidth="1"/>
    <col min="12" max="12" width="15.7109375" style="1" customWidth="1"/>
    <col min="13" max="13" width="12.42578125" style="3" customWidth="1"/>
    <col min="14" max="14" width="23.42578125" style="2" customWidth="1"/>
    <col min="15" max="15" width="18.28515625" style="33" customWidth="1"/>
    <col min="16" max="16" width="19.5703125" style="33" customWidth="1"/>
    <col min="17" max="17" width="15.42578125" style="2" customWidth="1"/>
    <col min="18" max="18" width="14.85546875" style="3" customWidth="1"/>
    <col min="19" max="19" width="20" style="36" customWidth="1"/>
    <col min="20" max="20" width="11.28515625" style="1" customWidth="1"/>
    <col min="21" max="21" width="46.42578125" style="36" customWidth="1"/>
    <col min="22" max="16384" width="9.140625" style="2"/>
  </cols>
  <sheetData>
    <row r="1" spans="1:21" ht="45" x14ac:dyDescent="0.25">
      <c r="A1" s="42" t="s">
        <v>117</v>
      </c>
      <c r="B1" s="5" t="s">
        <v>1</v>
      </c>
      <c r="C1" s="6" t="s">
        <v>0</v>
      </c>
      <c r="D1" s="14" t="s">
        <v>174</v>
      </c>
      <c r="E1" s="6" t="s">
        <v>135</v>
      </c>
      <c r="F1" s="9" t="s">
        <v>2</v>
      </c>
      <c r="G1" s="8" t="s">
        <v>3</v>
      </c>
      <c r="H1" s="7" t="s">
        <v>4</v>
      </c>
      <c r="I1" s="9" t="s">
        <v>24</v>
      </c>
      <c r="J1" s="9" t="s">
        <v>59</v>
      </c>
      <c r="K1" s="9" t="s">
        <v>60</v>
      </c>
      <c r="L1" s="7" t="s">
        <v>5</v>
      </c>
      <c r="M1" s="9" t="s">
        <v>31</v>
      </c>
      <c r="N1" s="7" t="s">
        <v>32</v>
      </c>
      <c r="O1" s="9" t="s">
        <v>72</v>
      </c>
      <c r="P1" s="9" t="s">
        <v>67</v>
      </c>
      <c r="Q1" s="7" t="s">
        <v>120</v>
      </c>
      <c r="R1" s="9" t="s">
        <v>65</v>
      </c>
      <c r="S1" s="7" t="s">
        <v>140</v>
      </c>
      <c r="T1" s="7" t="s">
        <v>370</v>
      </c>
      <c r="U1" s="7" t="s">
        <v>371</v>
      </c>
    </row>
    <row r="2" spans="1:21" x14ac:dyDescent="0.25">
      <c r="A2" s="5" t="s">
        <v>40</v>
      </c>
      <c r="B2" s="5" t="s">
        <v>118</v>
      </c>
      <c r="C2" s="6" t="s">
        <v>125</v>
      </c>
      <c r="D2" s="14" t="s">
        <v>181</v>
      </c>
      <c r="E2" s="6" t="s">
        <v>139</v>
      </c>
      <c r="F2" s="8"/>
      <c r="G2" s="8"/>
      <c r="H2" s="5" t="s">
        <v>35</v>
      </c>
      <c r="I2" s="8">
        <v>42200</v>
      </c>
      <c r="J2" s="8"/>
      <c r="K2" s="8"/>
      <c r="L2" s="6"/>
      <c r="M2" s="8"/>
      <c r="N2" s="5" t="s">
        <v>119</v>
      </c>
      <c r="O2" s="9"/>
      <c r="P2" s="9"/>
      <c r="Q2" s="5"/>
      <c r="R2" s="8"/>
      <c r="S2" s="9"/>
      <c r="T2" s="6"/>
      <c r="U2" s="7"/>
    </row>
    <row r="3" spans="1:21" ht="45" x14ac:dyDescent="0.25">
      <c r="A3" s="5" t="s">
        <v>40</v>
      </c>
      <c r="B3" s="5" t="s">
        <v>7</v>
      </c>
      <c r="C3" s="6" t="s">
        <v>6</v>
      </c>
      <c r="D3" s="14" t="s">
        <v>180</v>
      </c>
      <c r="E3" s="6" t="s">
        <v>136</v>
      </c>
      <c r="F3" s="8">
        <v>40121</v>
      </c>
      <c r="G3" s="8">
        <v>40185</v>
      </c>
      <c r="H3" s="5" t="s">
        <v>33</v>
      </c>
      <c r="I3" s="8">
        <v>42130</v>
      </c>
      <c r="J3" s="8" t="s">
        <v>61</v>
      </c>
      <c r="K3" s="8">
        <v>42137</v>
      </c>
      <c r="L3" s="6" t="s">
        <v>30</v>
      </c>
      <c r="M3" s="9">
        <v>42137</v>
      </c>
      <c r="N3" s="5" t="s">
        <v>62</v>
      </c>
      <c r="O3" s="9">
        <v>42143</v>
      </c>
      <c r="P3" s="9">
        <v>42194</v>
      </c>
      <c r="Q3" s="5" t="s">
        <v>47</v>
      </c>
      <c r="R3" s="8">
        <v>42060</v>
      </c>
      <c r="S3" s="7" t="s">
        <v>52</v>
      </c>
      <c r="T3" s="6"/>
      <c r="U3" s="7"/>
    </row>
    <row r="4" spans="1:21" ht="45" x14ac:dyDescent="0.25">
      <c r="A4" s="5" t="s">
        <v>40</v>
      </c>
      <c r="B4" s="5" t="s">
        <v>123</v>
      </c>
      <c r="C4" s="6" t="s">
        <v>127</v>
      </c>
      <c r="D4" s="14" t="s">
        <v>180</v>
      </c>
      <c r="E4" s="6" t="s">
        <v>138</v>
      </c>
      <c r="F4" s="8"/>
      <c r="G4" s="8"/>
      <c r="H4" s="5"/>
      <c r="I4" s="8"/>
      <c r="J4" s="8"/>
      <c r="K4" s="8"/>
      <c r="L4" s="6"/>
      <c r="M4" s="8"/>
      <c r="N4" s="5" t="s">
        <v>124</v>
      </c>
      <c r="O4" s="9"/>
      <c r="P4" s="9"/>
      <c r="Q4" s="5" t="s">
        <v>47</v>
      </c>
      <c r="R4" s="8">
        <v>41242</v>
      </c>
      <c r="S4" s="7" t="s">
        <v>141</v>
      </c>
      <c r="T4" s="6"/>
      <c r="U4" s="7"/>
    </row>
    <row r="5" spans="1:21" ht="45" x14ac:dyDescent="0.25">
      <c r="A5" s="5" t="s">
        <v>40</v>
      </c>
      <c r="B5" s="5" t="s">
        <v>123</v>
      </c>
      <c r="C5" s="6" t="s">
        <v>14</v>
      </c>
      <c r="D5" s="14" t="s">
        <v>180</v>
      </c>
      <c r="E5" s="6" t="s">
        <v>138</v>
      </c>
      <c r="F5" s="8"/>
      <c r="G5" s="8"/>
      <c r="H5" s="6" t="s">
        <v>29</v>
      </c>
      <c r="I5" s="9">
        <v>41283</v>
      </c>
      <c r="J5" s="9"/>
      <c r="K5" s="9"/>
      <c r="L5" s="6"/>
      <c r="M5" s="9"/>
      <c r="N5" s="5"/>
      <c r="O5" s="9"/>
      <c r="P5" s="9"/>
      <c r="Q5" s="5"/>
      <c r="R5" s="8"/>
      <c r="S5" s="7"/>
      <c r="T5" s="6"/>
      <c r="U5" s="7"/>
    </row>
    <row r="6" spans="1:21" ht="45" x14ac:dyDescent="0.25">
      <c r="A6" s="5" t="s">
        <v>40</v>
      </c>
      <c r="B6" s="5" t="s">
        <v>9</v>
      </c>
      <c r="C6" s="6" t="s">
        <v>8</v>
      </c>
      <c r="D6" s="14" t="s">
        <v>180</v>
      </c>
      <c r="E6" s="6" t="s">
        <v>139</v>
      </c>
      <c r="F6" s="8">
        <v>40121</v>
      </c>
      <c r="G6" s="8">
        <v>40226</v>
      </c>
      <c r="H6" s="5" t="s">
        <v>33</v>
      </c>
      <c r="I6" s="9" t="s">
        <v>194</v>
      </c>
      <c r="J6" s="9" t="s">
        <v>197</v>
      </c>
      <c r="K6" s="8">
        <v>42396</v>
      </c>
      <c r="L6" s="6" t="s">
        <v>192</v>
      </c>
      <c r="M6" s="9">
        <v>42396</v>
      </c>
      <c r="N6" s="5" t="s">
        <v>198</v>
      </c>
      <c r="O6" s="9">
        <v>42397</v>
      </c>
      <c r="P6" s="9">
        <v>42440</v>
      </c>
      <c r="Q6" s="5" t="s">
        <v>46</v>
      </c>
      <c r="R6" s="8">
        <v>42426</v>
      </c>
      <c r="S6" s="7"/>
      <c r="T6" s="6"/>
      <c r="U6" s="7" t="s">
        <v>193</v>
      </c>
    </row>
    <row r="7" spans="1:21" ht="30" x14ac:dyDescent="0.25">
      <c r="A7" s="5" t="s">
        <v>40</v>
      </c>
      <c r="B7" s="5" t="s">
        <v>121</v>
      </c>
      <c r="C7" s="6" t="s">
        <v>126</v>
      </c>
      <c r="D7" s="14" t="s">
        <v>178</v>
      </c>
      <c r="E7" s="6" t="s">
        <v>139</v>
      </c>
      <c r="F7" s="8"/>
      <c r="G7" s="8"/>
      <c r="H7" s="5" t="s">
        <v>35</v>
      </c>
      <c r="I7" s="8">
        <v>42200</v>
      </c>
      <c r="J7" s="8"/>
      <c r="K7" s="8"/>
      <c r="L7" s="6"/>
      <c r="M7" s="8"/>
      <c r="N7" s="5" t="s">
        <v>122</v>
      </c>
      <c r="O7" s="9"/>
      <c r="P7" s="9"/>
      <c r="Q7" s="5"/>
      <c r="R7" s="8"/>
      <c r="S7" s="9"/>
      <c r="T7" s="6"/>
      <c r="U7" s="7"/>
    </row>
    <row r="8" spans="1:21" ht="30" x14ac:dyDescent="0.25">
      <c r="A8" s="5" t="s">
        <v>40</v>
      </c>
      <c r="B8" s="5" t="s">
        <v>11</v>
      </c>
      <c r="C8" s="6" t="s">
        <v>10</v>
      </c>
      <c r="D8" s="14" t="s">
        <v>178</v>
      </c>
      <c r="E8" s="6" t="s">
        <v>139</v>
      </c>
      <c r="F8" s="8">
        <v>40660</v>
      </c>
      <c r="G8" s="8">
        <v>40688</v>
      </c>
      <c r="H8" s="5" t="s">
        <v>33</v>
      </c>
      <c r="I8" s="8">
        <v>42039</v>
      </c>
      <c r="J8" s="8">
        <v>42046</v>
      </c>
      <c r="K8" s="8">
        <v>42074</v>
      </c>
      <c r="L8" s="6" t="s">
        <v>30</v>
      </c>
      <c r="M8" s="9">
        <v>42074</v>
      </c>
      <c r="N8" s="5" t="s">
        <v>63</v>
      </c>
      <c r="O8" s="9">
        <v>42076</v>
      </c>
      <c r="P8" s="9">
        <v>42128</v>
      </c>
      <c r="Q8" s="5" t="s">
        <v>46</v>
      </c>
      <c r="R8" s="8">
        <v>42345</v>
      </c>
      <c r="S8" s="7"/>
      <c r="T8" s="6"/>
      <c r="U8" s="7"/>
    </row>
    <row r="9" spans="1:21" ht="30" x14ac:dyDescent="0.25">
      <c r="A9" s="5" t="s">
        <v>40</v>
      </c>
      <c r="B9" s="5" t="s">
        <v>13</v>
      </c>
      <c r="C9" s="6" t="s">
        <v>12</v>
      </c>
      <c r="D9" s="14" t="s">
        <v>179</v>
      </c>
      <c r="E9" s="6" t="s">
        <v>136</v>
      </c>
      <c r="F9" s="8">
        <v>40877</v>
      </c>
      <c r="G9" s="8">
        <v>40968</v>
      </c>
      <c r="H9" s="5" t="s">
        <v>33</v>
      </c>
      <c r="I9" s="8">
        <v>41948</v>
      </c>
      <c r="J9" s="8">
        <v>42018</v>
      </c>
      <c r="K9" s="8">
        <v>42074</v>
      </c>
      <c r="L9" s="6" t="s">
        <v>26</v>
      </c>
      <c r="M9" s="9">
        <v>42074</v>
      </c>
      <c r="N9" s="5" t="s">
        <v>64</v>
      </c>
      <c r="O9" s="9">
        <v>42076</v>
      </c>
      <c r="P9" s="9">
        <v>42128</v>
      </c>
      <c r="Q9" s="5" t="s">
        <v>49</v>
      </c>
      <c r="R9" s="8">
        <v>42206</v>
      </c>
      <c r="S9" s="7"/>
      <c r="T9" s="6"/>
      <c r="U9" s="7"/>
    </row>
    <row r="10" spans="1:21" ht="78" customHeight="1" x14ac:dyDescent="0.25">
      <c r="A10" s="5" t="s">
        <v>40</v>
      </c>
      <c r="B10" s="5" t="s">
        <v>18</v>
      </c>
      <c r="C10" s="6" t="s">
        <v>17</v>
      </c>
      <c r="D10" s="14" t="s">
        <v>177</v>
      </c>
      <c r="E10" s="6" t="s">
        <v>139</v>
      </c>
      <c r="F10" s="8">
        <v>41766</v>
      </c>
      <c r="G10" s="8">
        <v>41976</v>
      </c>
      <c r="H10" s="5" t="s">
        <v>33</v>
      </c>
      <c r="I10" s="8">
        <v>42312</v>
      </c>
      <c r="J10" s="8">
        <v>41961</v>
      </c>
      <c r="K10" s="8">
        <v>42326</v>
      </c>
      <c r="L10" s="6" t="s">
        <v>30</v>
      </c>
      <c r="M10" s="9">
        <v>42326</v>
      </c>
      <c r="N10" s="5" t="s">
        <v>53</v>
      </c>
      <c r="O10" s="9">
        <v>42327</v>
      </c>
      <c r="P10" s="9">
        <v>42389</v>
      </c>
      <c r="Q10" s="5" t="s">
        <v>46</v>
      </c>
      <c r="R10" s="8">
        <v>42356</v>
      </c>
      <c r="S10" s="7"/>
      <c r="T10" s="43"/>
      <c r="U10" s="7" t="s">
        <v>182</v>
      </c>
    </row>
    <row r="11" spans="1:21" ht="32.25" customHeight="1" x14ac:dyDescent="0.25">
      <c r="A11" s="5" t="s">
        <v>40</v>
      </c>
      <c r="B11" s="5" t="s">
        <v>16</v>
      </c>
      <c r="C11" s="6" t="s">
        <v>15</v>
      </c>
      <c r="D11" s="14" t="s">
        <v>177</v>
      </c>
      <c r="E11" s="6" t="s">
        <v>139</v>
      </c>
      <c r="F11" s="8">
        <v>41402</v>
      </c>
      <c r="G11" s="8">
        <v>41591</v>
      </c>
      <c r="H11" s="5" t="s">
        <v>34</v>
      </c>
      <c r="I11" s="8"/>
      <c r="J11" s="8"/>
      <c r="K11" s="8"/>
      <c r="L11" s="6"/>
      <c r="M11" s="9"/>
      <c r="N11" s="5"/>
      <c r="O11" s="9"/>
      <c r="P11" s="9"/>
      <c r="Q11" s="5"/>
      <c r="R11" s="8"/>
      <c r="S11" s="7"/>
      <c r="T11" s="6"/>
      <c r="U11" s="7" t="s">
        <v>160</v>
      </c>
    </row>
    <row r="12" spans="1:21" ht="30" x14ac:dyDescent="0.25">
      <c r="A12" s="5" t="s">
        <v>40</v>
      </c>
      <c r="B12" s="5" t="s">
        <v>20</v>
      </c>
      <c r="C12" s="6" t="s">
        <v>19</v>
      </c>
      <c r="D12" s="44" t="s">
        <v>175</v>
      </c>
      <c r="E12" s="6" t="s">
        <v>139</v>
      </c>
      <c r="F12" s="8">
        <v>41899</v>
      </c>
      <c r="G12" s="8">
        <v>42128</v>
      </c>
      <c r="H12" s="5" t="s">
        <v>33</v>
      </c>
      <c r="I12" s="8">
        <v>42123</v>
      </c>
      <c r="J12" s="8">
        <v>42137</v>
      </c>
      <c r="K12" s="8">
        <v>42151</v>
      </c>
      <c r="L12" s="6" t="s">
        <v>30</v>
      </c>
      <c r="M12" s="9">
        <v>42151</v>
      </c>
      <c r="N12" s="5" t="s">
        <v>66</v>
      </c>
      <c r="O12" s="9">
        <v>42151</v>
      </c>
      <c r="P12" s="9">
        <v>42207</v>
      </c>
      <c r="Q12" s="5" t="s">
        <v>46</v>
      </c>
      <c r="R12" s="8">
        <v>42240</v>
      </c>
      <c r="S12" s="7"/>
      <c r="T12" s="6"/>
      <c r="U12" s="7"/>
    </row>
    <row r="13" spans="1:21" ht="30" x14ac:dyDescent="0.25">
      <c r="A13" s="5" t="s">
        <v>40</v>
      </c>
      <c r="B13" s="5" t="s">
        <v>22</v>
      </c>
      <c r="C13" s="6" t="s">
        <v>21</v>
      </c>
      <c r="D13" s="14" t="s">
        <v>175</v>
      </c>
      <c r="E13" s="6" t="s">
        <v>139</v>
      </c>
      <c r="F13" s="8">
        <v>41920</v>
      </c>
      <c r="G13" s="8">
        <v>41967</v>
      </c>
      <c r="H13" s="5" t="s">
        <v>33</v>
      </c>
      <c r="I13" s="8">
        <v>41948</v>
      </c>
      <c r="J13" s="8"/>
      <c r="K13" s="8"/>
      <c r="L13" s="6" t="s">
        <v>30</v>
      </c>
      <c r="M13" s="9">
        <v>41976</v>
      </c>
      <c r="N13" s="5" t="s">
        <v>45</v>
      </c>
      <c r="O13" s="9">
        <v>41978</v>
      </c>
      <c r="P13" s="9">
        <v>42044</v>
      </c>
      <c r="Q13" s="5" t="s">
        <v>46</v>
      </c>
      <c r="R13" s="8">
        <v>42026</v>
      </c>
      <c r="S13" s="7"/>
      <c r="T13" s="6"/>
      <c r="U13" s="7"/>
    </row>
    <row r="14" spans="1:21" ht="45" x14ac:dyDescent="0.25">
      <c r="A14" s="5" t="s">
        <v>40</v>
      </c>
      <c r="B14" s="5" t="s">
        <v>36</v>
      </c>
      <c r="C14" s="6" t="s">
        <v>23</v>
      </c>
      <c r="D14" s="14" t="s">
        <v>175</v>
      </c>
      <c r="E14" s="6" t="s">
        <v>139</v>
      </c>
      <c r="F14" s="8">
        <v>41920</v>
      </c>
      <c r="G14" s="8">
        <v>41953</v>
      </c>
      <c r="H14" s="5" t="s">
        <v>33</v>
      </c>
      <c r="I14" s="8">
        <v>42039</v>
      </c>
      <c r="J14" s="8">
        <v>42046</v>
      </c>
      <c r="K14" s="8">
        <v>42396</v>
      </c>
      <c r="L14" s="6" t="s">
        <v>30</v>
      </c>
      <c r="M14" s="9">
        <v>42396</v>
      </c>
      <c r="N14" s="5" t="s">
        <v>200</v>
      </c>
      <c r="O14" s="9">
        <v>42396</v>
      </c>
      <c r="P14" s="9">
        <v>42440</v>
      </c>
      <c r="Q14" s="5" t="s">
        <v>46</v>
      </c>
      <c r="R14" s="8">
        <v>42426</v>
      </c>
      <c r="S14" s="9"/>
      <c r="T14" s="6"/>
      <c r="U14" s="7"/>
    </row>
    <row r="15" spans="1:21" ht="45" x14ac:dyDescent="0.25">
      <c r="A15" s="5" t="s">
        <v>40</v>
      </c>
      <c r="B15" s="5" t="s">
        <v>38</v>
      </c>
      <c r="C15" s="6" t="s">
        <v>37</v>
      </c>
      <c r="D15" s="14" t="s">
        <v>175</v>
      </c>
      <c r="E15" s="6" t="s">
        <v>139</v>
      </c>
      <c r="F15" s="8">
        <v>41955</v>
      </c>
      <c r="G15" s="8"/>
      <c r="H15" s="5" t="s">
        <v>33</v>
      </c>
      <c r="I15" s="8">
        <v>42039</v>
      </c>
      <c r="J15" s="8" t="s">
        <v>61</v>
      </c>
      <c r="K15" s="8">
        <v>42046</v>
      </c>
      <c r="L15" s="6" t="s">
        <v>30</v>
      </c>
      <c r="M15" s="9">
        <v>42046</v>
      </c>
      <c r="N15" s="5" t="s">
        <v>54</v>
      </c>
      <c r="O15" s="9">
        <v>42053</v>
      </c>
      <c r="P15" s="9">
        <v>42103</v>
      </c>
      <c r="Q15" s="5" t="s">
        <v>46</v>
      </c>
      <c r="R15" s="8">
        <v>42157</v>
      </c>
      <c r="S15" s="9"/>
      <c r="T15" s="6"/>
      <c r="U15" s="7"/>
    </row>
    <row r="16" spans="1:21" ht="30" x14ac:dyDescent="0.25">
      <c r="A16" s="5" t="s">
        <v>40</v>
      </c>
      <c r="B16" s="5" t="s">
        <v>50</v>
      </c>
      <c r="C16" s="6" t="s">
        <v>51</v>
      </c>
      <c r="D16" s="14" t="s">
        <v>175</v>
      </c>
      <c r="E16" s="6" t="s">
        <v>138</v>
      </c>
      <c r="F16" s="8">
        <v>42067</v>
      </c>
      <c r="G16" s="8">
        <v>42130</v>
      </c>
      <c r="H16" s="5"/>
      <c r="I16" s="8"/>
      <c r="J16" s="8"/>
      <c r="K16" s="8"/>
      <c r="L16" s="6"/>
      <c r="M16" s="9"/>
      <c r="N16" s="5"/>
      <c r="O16" s="9"/>
      <c r="P16" s="9"/>
      <c r="Q16" s="5"/>
      <c r="R16" s="8"/>
      <c r="S16" s="9"/>
      <c r="T16" s="6"/>
      <c r="U16" s="7"/>
    </row>
    <row r="17" spans="1:21" ht="30" x14ac:dyDescent="0.25">
      <c r="A17" s="5" t="s">
        <v>40</v>
      </c>
      <c r="B17" s="5" t="s">
        <v>70</v>
      </c>
      <c r="C17" s="6" t="s">
        <v>69</v>
      </c>
      <c r="D17" s="14" t="s">
        <v>175</v>
      </c>
      <c r="E17" s="6" t="s">
        <v>138</v>
      </c>
      <c r="F17" s="8">
        <v>42074</v>
      </c>
      <c r="G17" s="8">
        <v>42128</v>
      </c>
      <c r="H17" s="5"/>
      <c r="I17" s="8"/>
      <c r="J17" s="8"/>
      <c r="K17" s="8"/>
      <c r="L17" s="6"/>
      <c r="M17" s="9"/>
      <c r="N17" s="5"/>
      <c r="O17" s="9"/>
      <c r="P17" s="9"/>
      <c r="Q17" s="5"/>
      <c r="R17" s="8"/>
      <c r="S17" s="9"/>
      <c r="T17" s="6"/>
      <c r="U17" s="7"/>
    </row>
    <row r="18" spans="1:21" ht="30" x14ac:dyDescent="0.25">
      <c r="A18" s="5" t="s">
        <v>40</v>
      </c>
      <c r="B18" s="5" t="s">
        <v>150</v>
      </c>
      <c r="C18" s="30" t="s">
        <v>149</v>
      </c>
      <c r="D18" s="45" t="s">
        <v>176</v>
      </c>
      <c r="E18" s="6" t="s">
        <v>138</v>
      </c>
      <c r="F18" s="8">
        <v>42257</v>
      </c>
      <c r="G18" s="8">
        <v>42465</v>
      </c>
      <c r="H18" s="5"/>
      <c r="I18" s="8"/>
      <c r="J18" s="8"/>
      <c r="K18" s="8"/>
      <c r="L18" s="6"/>
      <c r="M18" s="8"/>
      <c r="N18" s="5"/>
      <c r="O18" s="9"/>
      <c r="P18" s="9"/>
      <c r="Q18" s="5"/>
      <c r="R18" s="8"/>
      <c r="S18" s="9"/>
      <c r="T18" s="6"/>
      <c r="U18" s="7"/>
    </row>
    <row r="19" spans="1:21" ht="30" x14ac:dyDescent="0.25">
      <c r="A19" s="5" t="s">
        <v>40</v>
      </c>
      <c r="B19" s="5" t="s">
        <v>163</v>
      </c>
      <c r="C19" s="6" t="s">
        <v>162</v>
      </c>
      <c r="D19" s="14" t="s">
        <v>176</v>
      </c>
      <c r="E19" s="6" t="s">
        <v>139</v>
      </c>
      <c r="F19" s="8">
        <v>42305</v>
      </c>
      <c r="G19" s="8">
        <v>42326</v>
      </c>
      <c r="H19" s="5" t="s">
        <v>33</v>
      </c>
      <c r="I19" s="8">
        <v>42389</v>
      </c>
      <c r="J19" s="8" t="s">
        <v>61</v>
      </c>
      <c r="K19" s="8">
        <v>42396</v>
      </c>
      <c r="L19" s="6" t="s">
        <v>30</v>
      </c>
      <c r="M19" s="8">
        <v>42396</v>
      </c>
      <c r="N19" s="5" t="s">
        <v>199</v>
      </c>
      <c r="O19" s="9">
        <v>42397</v>
      </c>
      <c r="P19" s="9">
        <v>42440</v>
      </c>
      <c r="Q19" s="5" t="s">
        <v>46</v>
      </c>
      <c r="R19" s="8">
        <v>42426</v>
      </c>
      <c r="S19" s="9"/>
      <c r="T19" s="6"/>
      <c r="U19" s="7"/>
    </row>
    <row r="20" spans="1:21" ht="30" x14ac:dyDescent="0.25">
      <c r="A20" s="5" t="s">
        <v>40</v>
      </c>
      <c r="B20" s="5" t="s">
        <v>165</v>
      </c>
      <c r="C20" s="6" t="s">
        <v>164</v>
      </c>
      <c r="D20" s="14" t="s">
        <v>176</v>
      </c>
      <c r="E20" s="6" t="s">
        <v>139</v>
      </c>
      <c r="F20" s="8">
        <v>42305</v>
      </c>
      <c r="G20" s="8">
        <v>42431</v>
      </c>
      <c r="H20" s="5" t="s">
        <v>33</v>
      </c>
      <c r="I20" s="8">
        <v>42403</v>
      </c>
      <c r="J20" s="8">
        <v>42427</v>
      </c>
      <c r="K20" s="8">
        <v>42438</v>
      </c>
      <c r="L20" s="6" t="s">
        <v>30</v>
      </c>
      <c r="M20" s="8">
        <v>42438</v>
      </c>
      <c r="N20" s="5" t="s">
        <v>763</v>
      </c>
      <c r="O20" s="9">
        <v>42440</v>
      </c>
      <c r="P20" s="9">
        <v>42492</v>
      </c>
      <c r="Q20" s="5" t="s">
        <v>46</v>
      </c>
      <c r="R20" s="8">
        <v>42482</v>
      </c>
      <c r="S20" s="7"/>
      <c r="T20" s="6"/>
      <c r="U20" s="7"/>
    </row>
    <row r="21" spans="1:21" x14ac:dyDescent="0.25">
      <c r="A21" s="5" t="s">
        <v>40</v>
      </c>
      <c r="B21" s="5" t="s">
        <v>167</v>
      </c>
      <c r="C21" s="6" t="s">
        <v>166</v>
      </c>
      <c r="D21" s="14" t="s">
        <v>176</v>
      </c>
      <c r="E21" s="6" t="s">
        <v>138</v>
      </c>
      <c r="F21" s="8">
        <v>42305</v>
      </c>
      <c r="G21" s="8">
        <v>42431</v>
      </c>
      <c r="H21" s="5"/>
      <c r="I21" s="8"/>
      <c r="J21" s="8"/>
      <c r="K21" s="8"/>
      <c r="L21" s="6"/>
      <c r="M21" s="8"/>
      <c r="N21" s="5"/>
      <c r="O21" s="9"/>
      <c r="P21" s="9"/>
      <c r="Q21" s="5"/>
      <c r="R21" s="8"/>
      <c r="S21" s="7"/>
      <c r="T21" s="6"/>
      <c r="U21" s="7"/>
    </row>
    <row r="22" spans="1:21" ht="30" x14ac:dyDescent="0.25">
      <c r="A22" s="5" t="s">
        <v>40</v>
      </c>
      <c r="B22" s="5" t="s">
        <v>169</v>
      </c>
      <c r="C22" s="6" t="s">
        <v>168</v>
      </c>
      <c r="D22" s="14" t="s">
        <v>176</v>
      </c>
      <c r="E22" s="6" t="s">
        <v>138</v>
      </c>
      <c r="F22" s="8">
        <v>42305</v>
      </c>
      <c r="G22" s="8">
        <v>42466</v>
      </c>
      <c r="H22" s="5"/>
      <c r="I22" s="8"/>
      <c r="J22" s="8"/>
      <c r="K22" s="8"/>
      <c r="L22" s="6"/>
      <c r="M22" s="8"/>
      <c r="N22" s="5"/>
      <c r="O22" s="9"/>
      <c r="P22" s="9"/>
      <c r="Q22" s="5"/>
      <c r="R22" s="8"/>
      <c r="S22" s="7"/>
      <c r="T22" s="6"/>
      <c r="U22" s="7"/>
    </row>
    <row r="23" spans="1:21" ht="34.5" customHeight="1" x14ac:dyDescent="0.25">
      <c r="A23" s="5" t="s">
        <v>40</v>
      </c>
      <c r="B23" s="5" t="s">
        <v>171</v>
      </c>
      <c r="C23" s="6" t="s">
        <v>170</v>
      </c>
      <c r="D23" s="14" t="s">
        <v>176</v>
      </c>
      <c r="E23" s="6" t="s">
        <v>138</v>
      </c>
      <c r="F23" s="8">
        <v>42305</v>
      </c>
      <c r="G23" s="8">
        <v>42431</v>
      </c>
      <c r="H23" s="5"/>
      <c r="I23" s="8"/>
      <c r="J23" s="8"/>
      <c r="K23" s="8"/>
      <c r="L23" s="6"/>
      <c r="M23" s="8"/>
      <c r="N23" s="5"/>
      <c r="O23" s="9"/>
      <c r="P23" s="9"/>
      <c r="Q23" s="5"/>
      <c r="R23" s="8"/>
      <c r="S23" s="7"/>
      <c r="T23" s="6"/>
      <c r="U23" s="7"/>
    </row>
    <row r="24" spans="1:21" ht="30" x14ac:dyDescent="0.25">
      <c r="A24" s="5" t="s">
        <v>40</v>
      </c>
      <c r="B24" s="5" t="s">
        <v>173</v>
      </c>
      <c r="C24" s="6" t="s">
        <v>172</v>
      </c>
      <c r="D24" s="14" t="s">
        <v>176</v>
      </c>
      <c r="E24" s="6" t="s">
        <v>138</v>
      </c>
      <c r="F24" s="8">
        <v>42305</v>
      </c>
      <c r="G24" s="8">
        <v>42466</v>
      </c>
      <c r="H24" s="5"/>
      <c r="I24" s="8"/>
      <c r="J24" s="8"/>
      <c r="K24" s="8"/>
      <c r="L24" s="6"/>
      <c r="M24" s="8"/>
      <c r="N24" s="5"/>
      <c r="O24" s="9"/>
      <c r="P24" s="9"/>
      <c r="Q24" s="5"/>
      <c r="R24" s="8"/>
      <c r="S24" s="7"/>
      <c r="T24" s="6"/>
      <c r="U24" s="7"/>
    </row>
    <row r="25" spans="1:21" ht="30" x14ac:dyDescent="0.25">
      <c r="A25" s="5" t="s">
        <v>40</v>
      </c>
      <c r="B25" s="5" t="s">
        <v>190</v>
      </c>
      <c r="C25" s="6" t="s">
        <v>189</v>
      </c>
      <c r="D25" s="14" t="s">
        <v>176</v>
      </c>
      <c r="E25" s="6" t="s">
        <v>138</v>
      </c>
      <c r="F25" s="8">
        <v>42382</v>
      </c>
      <c r="G25" s="8">
        <v>42486</v>
      </c>
      <c r="H25" s="5"/>
      <c r="I25" s="8">
        <v>42382</v>
      </c>
      <c r="J25" s="8"/>
      <c r="K25" s="8"/>
      <c r="L25" s="6"/>
      <c r="M25" s="8"/>
      <c r="N25" s="5"/>
      <c r="O25" s="9"/>
      <c r="P25" s="9"/>
      <c r="Q25" s="5"/>
      <c r="R25" s="8"/>
      <c r="S25" s="7"/>
      <c r="T25" s="6"/>
      <c r="U25" s="15"/>
    </row>
    <row r="26" spans="1:21" x14ac:dyDescent="0.25">
      <c r="A26" s="5" t="s">
        <v>40</v>
      </c>
      <c r="B26" s="5" t="s">
        <v>196</v>
      </c>
      <c r="C26" s="6" t="s">
        <v>191</v>
      </c>
      <c r="D26" s="14" t="s">
        <v>176</v>
      </c>
      <c r="E26" s="6" t="s">
        <v>138</v>
      </c>
      <c r="F26" s="8">
        <v>42382</v>
      </c>
      <c r="G26" s="8">
        <v>42465</v>
      </c>
      <c r="H26" s="5"/>
      <c r="I26" s="8">
        <v>42382</v>
      </c>
      <c r="J26" s="8"/>
      <c r="K26" s="8"/>
      <c r="L26" s="6"/>
      <c r="M26" s="8"/>
      <c r="N26" s="5"/>
      <c r="O26" s="9"/>
      <c r="P26" s="9"/>
      <c r="Q26" s="5"/>
      <c r="R26" s="8"/>
      <c r="S26" s="7"/>
      <c r="T26" s="6"/>
      <c r="U26" s="15"/>
    </row>
    <row r="27" spans="1:21" ht="31.5" x14ac:dyDescent="0.25">
      <c r="A27" s="2" t="s">
        <v>40</v>
      </c>
      <c r="B27" s="46" t="s">
        <v>413</v>
      </c>
      <c r="C27" s="47" t="s">
        <v>412</v>
      </c>
      <c r="D27" s="32" t="s">
        <v>176</v>
      </c>
      <c r="E27" s="1" t="s">
        <v>138</v>
      </c>
      <c r="F27" s="3">
        <v>42424</v>
      </c>
      <c r="G27" s="3">
        <v>42486</v>
      </c>
    </row>
    <row r="28" spans="1:21" ht="31.5" x14ac:dyDescent="0.25">
      <c r="A28" s="2" t="s">
        <v>40</v>
      </c>
      <c r="B28" s="46" t="s">
        <v>414</v>
      </c>
      <c r="C28" s="47" t="s">
        <v>415</v>
      </c>
      <c r="D28" s="32" t="s">
        <v>176</v>
      </c>
      <c r="E28" s="1" t="s">
        <v>138</v>
      </c>
      <c r="F28" s="3">
        <v>42424</v>
      </c>
      <c r="G28" s="3">
        <v>42486</v>
      </c>
    </row>
    <row r="29" spans="1:21" ht="31.5" x14ac:dyDescent="0.25">
      <c r="A29" s="2" t="s">
        <v>40</v>
      </c>
      <c r="B29" s="46" t="s">
        <v>416</v>
      </c>
      <c r="C29" s="47" t="s">
        <v>417</v>
      </c>
      <c r="D29" s="32" t="s">
        <v>176</v>
      </c>
      <c r="E29" s="1" t="s">
        <v>138</v>
      </c>
      <c r="F29" s="3">
        <v>42424</v>
      </c>
      <c r="G29" s="3">
        <v>42486</v>
      </c>
    </row>
    <row r="30" spans="1:21" ht="31.5" x14ac:dyDescent="0.25">
      <c r="A30" s="2" t="s">
        <v>40</v>
      </c>
      <c r="B30" s="46" t="s">
        <v>418</v>
      </c>
      <c r="C30" s="47" t="s">
        <v>419</v>
      </c>
      <c r="D30" s="32" t="s">
        <v>176</v>
      </c>
      <c r="E30" s="1" t="s">
        <v>138</v>
      </c>
      <c r="F30" s="3">
        <v>42424</v>
      </c>
      <c r="G30" s="3">
        <v>42486</v>
      </c>
    </row>
    <row r="31" spans="1:21" ht="45" x14ac:dyDescent="0.25">
      <c r="A31" s="5" t="s">
        <v>41</v>
      </c>
      <c r="B31" s="5" t="s">
        <v>39</v>
      </c>
      <c r="C31" s="6" t="s">
        <v>68</v>
      </c>
      <c r="D31" s="14" t="s">
        <v>175</v>
      </c>
      <c r="E31" s="6" t="s">
        <v>139</v>
      </c>
      <c r="F31" s="8">
        <v>41829</v>
      </c>
      <c r="G31" s="8">
        <v>41948</v>
      </c>
      <c r="H31" s="5" t="s">
        <v>33</v>
      </c>
      <c r="I31" s="8">
        <v>41962</v>
      </c>
      <c r="J31" s="8">
        <v>42341</v>
      </c>
      <c r="K31" s="8">
        <v>42018</v>
      </c>
      <c r="L31" s="6" t="s">
        <v>30</v>
      </c>
      <c r="M31" s="9">
        <v>42018</v>
      </c>
      <c r="N31" s="5" t="s">
        <v>71</v>
      </c>
      <c r="O31" s="9">
        <v>42024</v>
      </c>
      <c r="P31" s="9">
        <v>42066</v>
      </c>
      <c r="Q31" s="5" t="s">
        <v>46</v>
      </c>
      <c r="R31" s="8">
        <v>42073</v>
      </c>
      <c r="S31" s="9"/>
      <c r="T31" s="6"/>
      <c r="U31" s="15"/>
    </row>
    <row r="32" spans="1:21" ht="30" x14ac:dyDescent="0.25">
      <c r="A32" s="5" t="s">
        <v>41</v>
      </c>
      <c r="B32" s="5" t="s">
        <v>328</v>
      </c>
      <c r="C32" s="6" t="s">
        <v>327</v>
      </c>
      <c r="D32" s="14" t="s">
        <v>176</v>
      </c>
      <c r="E32" s="6" t="s">
        <v>60</v>
      </c>
      <c r="F32" s="8">
        <v>42404</v>
      </c>
      <c r="G32" s="8">
        <v>42465</v>
      </c>
      <c r="H32" s="5" t="s">
        <v>33</v>
      </c>
      <c r="I32" s="8">
        <v>42466</v>
      </c>
      <c r="J32" s="8">
        <v>42473</v>
      </c>
      <c r="K32" s="8">
        <v>42494</v>
      </c>
      <c r="L32" s="6"/>
      <c r="M32" s="8"/>
      <c r="N32" s="5"/>
      <c r="O32" s="9"/>
      <c r="P32" s="9"/>
      <c r="Q32" s="5"/>
      <c r="R32" s="8"/>
      <c r="S32" s="7"/>
      <c r="T32" s="6"/>
      <c r="U32" s="7"/>
    </row>
    <row r="33" spans="1:21" ht="33" customHeight="1" x14ac:dyDescent="0.25">
      <c r="A33" s="5" t="s">
        <v>41</v>
      </c>
      <c r="B33" s="5" t="s">
        <v>56</v>
      </c>
      <c r="C33" s="6" t="s">
        <v>55</v>
      </c>
      <c r="D33" s="14" t="s">
        <v>175</v>
      </c>
      <c r="E33" s="6" t="s">
        <v>139</v>
      </c>
      <c r="F33" s="8">
        <v>41899</v>
      </c>
      <c r="G33" s="8">
        <v>42128</v>
      </c>
      <c r="H33" s="5" t="s">
        <v>33</v>
      </c>
      <c r="I33" s="8">
        <v>42067</v>
      </c>
      <c r="J33" s="8">
        <v>42074</v>
      </c>
      <c r="K33" s="8">
        <v>42109</v>
      </c>
      <c r="L33" s="6" t="s">
        <v>30</v>
      </c>
      <c r="M33" s="9">
        <v>42109</v>
      </c>
      <c r="N33" s="5" t="s">
        <v>78</v>
      </c>
      <c r="O33" s="9">
        <v>42115</v>
      </c>
      <c r="P33" s="9">
        <v>42158</v>
      </c>
      <c r="Q33" s="5" t="s">
        <v>46</v>
      </c>
      <c r="R33" s="8">
        <v>42276</v>
      </c>
      <c r="S33" s="9"/>
      <c r="T33" s="6"/>
      <c r="U33" s="15"/>
    </row>
    <row r="34" spans="1:21" ht="30" x14ac:dyDescent="0.25">
      <c r="A34" s="5" t="s">
        <v>41</v>
      </c>
      <c r="B34" s="5" t="s">
        <v>329</v>
      </c>
      <c r="C34" s="6" t="s">
        <v>336</v>
      </c>
      <c r="D34" s="14" t="s">
        <v>176</v>
      </c>
      <c r="E34" s="6" t="s">
        <v>60</v>
      </c>
      <c r="F34" s="8">
        <v>42404</v>
      </c>
      <c r="G34" s="8">
        <v>42465</v>
      </c>
      <c r="H34" s="5" t="s">
        <v>33</v>
      </c>
      <c r="I34" s="8">
        <v>42466</v>
      </c>
      <c r="J34" s="8">
        <v>42473</v>
      </c>
      <c r="K34" s="8">
        <v>42494</v>
      </c>
      <c r="L34" s="6"/>
      <c r="M34" s="8"/>
      <c r="N34" s="5"/>
      <c r="O34" s="9"/>
      <c r="P34" s="9"/>
      <c r="Q34" s="5"/>
      <c r="R34" s="8"/>
      <c r="S34" s="7"/>
      <c r="T34" s="6"/>
      <c r="U34" s="7"/>
    </row>
    <row r="35" spans="1:21" ht="45" x14ac:dyDescent="0.25">
      <c r="A35" s="5" t="s">
        <v>41</v>
      </c>
      <c r="B35" s="5" t="s">
        <v>58</v>
      </c>
      <c r="C35" s="6" t="s">
        <v>57</v>
      </c>
      <c r="D35" s="14" t="s">
        <v>175</v>
      </c>
      <c r="E35" s="6" t="s">
        <v>139</v>
      </c>
      <c r="F35" s="8">
        <v>41899</v>
      </c>
      <c r="G35" s="8">
        <v>42128</v>
      </c>
      <c r="H35" s="5" t="s">
        <v>33</v>
      </c>
      <c r="I35" s="8">
        <v>42067</v>
      </c>
      <c r="J35" s="8">
        <v>42074</v>
      </c>
      <c r="K35" s="8">
        <v>42109</v>
      </c>
      <c r="L35" s="6" t="s">
        <v>30</v>
      </c>
      <c r="M35" s="9">
        <v>42109</v>
      </c>
      <c r="N35" s="5" t="s">
        <v>79</v>
      </c>
      <c r="O35" s="9">
        <v>42115</v>
      </c>
      <c r="P35" s="9">
        <v>42158</v>
      </c>
      <c r="Q35" s="5" t="s">
        <v>46</v>
      </c>
      <c r="R35" s="8">
        <v>42276</v>
      </c>
      <c r="S35" s="9"/>
      <c r="T35" s="6"/>
      <c r="U35" s="15"/>
    </row>
    <row r="36" spans="1:21" ht="30" x14ac:dyDescent="0.25">
      <c r="A36" s="5" t="s">
        <v>41</v>
      </c>
      <c r="B36" s="5" t="s">
        <v>330</v>
      </c>
      <c r="C36" s="6" t="s">
        <v>337</v>
      </c>
      <c r="D36" s="14" t="s">
        <v>176</v>
      </c>
      <c r="E36" s="6" t="s">
        <v>60</v>
      </c>
      <c r="F36" s="8">
        <v>42404</v>
      </c>
      <c r="G36" s="8">
        <v>42465</v>
      </c>
      <c r="H36" s="5" t="s">
        <v>33</v>
      </c>
      <c r="I36" s="8">
        <v>42466</v>
      </c>
      <c r="J36" s="8">
        <v>42473</v>
      </c>
      <c r="K36" s="8">
        <v>42494</v>
      </c>
      <c r="L36" s="6"/>
      <c r="M36" s="8"/>
      <c r="N36" s="5"/>
      <c r="O36" s="9"/>
      <c r="P36" s="9"/>
      <c r="Q36" s="5"/>
      <c r="R36" s="8"/>
      <c r="S36" s="7"/>
      <c r="T36" s="6"/>
      <c r="U36" s="7"/>
    </row>
    <row r="37" spans="1:21" ht="30" x14ac:dyDescent="0.25">
      <c r="A37" s="5" t="s">
        <v>41</v>
      </c>
      <c r="B37" s="5" t="s">
        <v>331</v>
      </c>
      <c r="C37" s="6" t="s">
        <v>339</v>
      </c>
      <c r="D37" s="14" t="s">
        <v>176</v>
      </c>
      <c r="E37" s="6" t="s">
        <v>60</v>
      </c>
      <c r="F37" s="8">
        <v>42404</v>
      </c>
      <c r="G37" s="8">
        <v>42465</v>
      </c>
      <c r="H37" s="5" t="s">
        <v>33</v>
      </c>
      <c r="I37" s="8">
        <v>42466</v>
      </c>
      <c r="J37" s="8">
        <v>42473</v>
      </c>
      <c r="K37" s="8">
        <v>42494</v>
      </c>
      <c r="L37" s="6"/>
      <c r="M37" s="8"/>
      <c r="N37" s="5"/>
      <c r="O37" s="9"/>
      <c r="P37" s="9"/>
      <c r="Q37" s="5"/>
      <c r="R37" s="8"/>
      <c r="S37" s="7"/>
      <c r="T37" s="6"/>
      <c r="U37" s="7"/>
    </row>
    <row r="38" spans="1:21" ht="30" x14ac:dyDescent="0.25">
      <c r="A38" s="5" t="s">
        <v>41</v>
      </c>
      <c r="B38" s="6" t="s">
        <v>73</v>
      </c>
      <c r="C38" s="6" t="s">
        <v>74</v>
      </c>
      <c r="D38" s="14" t="s">
        <v>175</v>
      </c>
      <c r="E38" s="6" t="s">
        <v>139</v>
      </c>
      <c r="F38" s="8">
        <v>41948</v>
      </c>
      <c r="G38" s="8">
        <v>42065</v>
      </c>
      <c r="H38" s="5" t="s">
        <v>33</v>
      </c>
      <c r="I38" s="8">
        <v>42130</v>
      </c>
      <c r="J38" s="8">
        <v>42137</v>
      </c>
      <c r="K38" s="8">
        <v>42158</v>
      </c>
      <c r="L38" s="6" t="s">
        <v>30</v>
      </c>
      <c r="M38" s="9">
        <v>42158</v>
      </c>
      <c r="N38" s="5" t="s">
        <v>75</v>
      </c>
      <c r="O38" s="9">
        <v>42160</v>
      </c>
      <c r="P38" s="9">
        <v>42215</v>
      </c>
      <c r="Q38" s="5" t="s">
        <v>46</v>
      </c>
      <c r="R38" s="8">
        <v>42276</v>
      </c>
      <c r="S38" s="9"/>
      <c r="T38" s="6"/>
      <c r="U38" s="15"/>
    </row>
    <row r="39" spans="1:21" ht="30" x14ac:dyDescent="0.25">
      <c r="A39" s="5" t="s">
        <v>41</v>
      </c>
      <c r="B39" s="5" t="s">
        <v>332</v>
      </c>
      <c r="C39" s="6" t="s">
        <v>338</v>
      </c>
      <c r="D39" s="14" t="s">
        <v>176</v>
      </c>
      <c r="E39" s="6" t="s">
        <v>60</v>
      </c>
      <c r="F39" s="8">
        <v>42404</v>
      </c>
      <c r="G39" s="8">
        <v>42465</v>
      </c>
      <c r="H39" s="5" t="s">
        <v>33</v>
      </c>
      <c r="I39" s="8">
        <v>42466</v>
      </c>
      <c r="J39" s="8">
        <v>42473</v>
      </c>
      <c r="K39" s="8">
        <v>42494</v>
      </c>
      <c r="L39" s="6"/>
      <c r="M39" s="8"/>
      <c r="N39" s="5"/>
      <c r="O39" s="9"/>
      <c r="P39" s="9"/>
      <c r="Q39" s="5"/>
      <c r="R39" s="8"/>
      <c r="S39" s="7"/>
      <c r="T39" s="6"/>
      <c r="U39" s="7"/>
    </row>
    <row r="40" spans="1:21" ht="30" x14ac:dyDescent="0.25">
      <c r="A40" s="5" t="s">
        <v>41</v>
      </c>
      <c r="B40" s="5" t="s">
        <v>333</v>
      </c>
      <c r="C40" s="6" t="s">
        <v>340</v>
      </c>
      <c r="D40" s="14" t="s">
        <v>176</v>
      </c>
      <c r="E40" s="6" t="s">
        <v>60</v>
      </c>
      <c r="F40" s="8">
        <v>42404</v>
      </c>
      <c r="G40" s="8">
        <v>42465</v>
      </c>
      <c r="H40" s="5" t="s">
        <v>33</v>
      </c>
      <c r="I40" s="8">
        <v>42466</v>
      </c>
      <c r="J40" s="8">
        <v>42473</v>
      </c>
      <c r="K40" s="8">
        <v>42494</v>
      </c>
      <c r="L40" s="6"/>
      <c r="M40" s="8"/>
      <c r="N40" s="5"/>
      <c r="O40" s="9"/>
      <c r="P40" s="9"/>
      <c r="Q40" s="5"/>
      <c r="R40" s="8"/>
      <c r="S40" s="7"/>
      <c r="T40" s="6"/>
      <c r="U40" s="7"/>
    </row>
    <row r="41" spans="1:21" ht="30" x14ac:dyDescent="0.25">
      <c r="A41" s="5" t="s">
        <v>41</v>
      </c>
      <c r="B41" s="5" t="s">
        <v>137</v>
      </c>
      <c r="C41" s="6" t="s">
        <v>76</v>
      </c>
      <c r="D41" s="14" t="s">
        <v>175</v>
      </c>
      <c r="E41" s="6" t="s">
        <v>139</v>
      </c>
      <c r="F41" s="8">
        <v>42011</v>
      </c>
      <c r="G41" s="8">
        <v>42037</v>
      </c>
      <c r="H41" s="5" t="s">
        <v>33</v>
      </c>
      <c r="I41" s="8">
        <v>42067</v>
      </c>
      <c r="J41" s="8">
        <v>42074</v>
      </c>
      <c r="K41" s="8">
        <v>42137</v>
      </c>
      <c r="L41" s="6" t="s">
        <v>30</v>
      </c>
      <c r="M41" s="9">
        <v>42137</v>
      </c>
      <c r="N41" s="5" t="s">
        <v>77</v>
      </c>
      <c r="O41" s="9">
        <v>42143</v>
      </c>
      <c r="P41" s="9">
        <v>42194</v>
      </c>
      <c r="Q41" s="5" t="s">
        <v>46</v>
      </c>
      <c r="R41" s="8">
        <v>42199</v>
      </c>
      <c r="S41" s="9"/>
      <c r="T41" s="6"/>
      <c r="U41" s="15"/>
    </row>
    <row r="42" spans="1:21" ht="30" x14ac:dyDescent="0.25">
      <c r="A42" s="5" t="s">
        <v>41</v>
      </c>
      <c r="B42" s="5" t="s">
        <v>335</v>
      </c>
      <c r="C42" s="6" t="s">
        <v>352</v>
      </c>
      <c r="D42" s="14" t="s">
        <v>176</v>
      </c>
      <c r="E42" s="6" t="s">
        <v>60</v>
      </c>
      <c r="F42" s="8">
        <v>42404</v>
      </c>
      <c r="G42" s="8">
        <v>42465</v>
      </c>
      <c r="H42" s="5" t="s">
        <v>33</v>
      </c>
      <c r="I42" s="8">
        <v>42466</v>
      </c>
      <c r="J42" s="8">
        <v>42473</v>
      </c>
      <c r="K42" s="8">
        <v>42494</v>
      </c>
      <c r="L42" s="6"/>
      <c r="M42" s="8"/>
      <c r="N42" s="5"/>
      <c r="O42" s="9"/>
      <c r="P42" s="9"/>
      <c r="Q42" s="5"/>
      <c r="R42" s="8"/>
      <c r="S42" s="7"/>
      <c r="T42" s="6"/>
      <c r="U42" s="7"/>
    </row>
    <row r="43" spans="1:21" ht="30" x14ac:dyDescent="0.25">
      <c r="A43" s="5" t="s">
        <v>41</v>
      </c>
      <c r="B43" s="5" t="s">
        <v>81</v>
      </c>
      <c r="C43" s="6" t="s">
        <v>80</v>
      </c>
      <c r="D43" s="14" t="s">
        <v>175</v>
      </c>
      <c r="E43" s="6" t="s">
        <v>139</v>
      </c>
      <c r="F43" s="8">
        <v>42011</v>
      </c>
      <c r="G43" s="8">
        <v>42127</v>
      </c>
      <c r="H43" s="5" t="s">
        <v>33</v>
      </c>
      <c r="I43" s="8">
        <v>42144</v>
      </c>
      <c r="J43" s="8">
        <v>42151</v>
      </c>
      <c r="K43" s="8">
        <v>42298</v>
      </c>
      <c r="L43" s="6" t="s">
        <v>30</v>
      </c>
      <c r="M43" s="9">
        <v>42298</v>
      </c>
      <c r="N43" s="5" t="s">
        <v>161</v>
      </c>
      <c r="O43" s="9">
        <v>42299</v>
      </c>
      <c r="P43" s="9">
        <v>42345</v>
      </c>
      <c r="Q43" s="5" t="s">
        <v>46</v>
      </c>
      <c r="R43" s="8">
        <v>42321</v>
      </c>
      <c r="S43" s="9"/>
      <c r="T43" s="6"/>
      <c r="U43" s="15"/>
    </row>
    <row r="44" spans="1:21" ht="30" x14ac:dyDescent="0.25">
      <c r="A44" s="5" t="s">
        <v>41</v>
      </c>
      <c r="B44" s="5" t="s">
        <v>334</v>
      </c>
      <c r="C44" s="6" t="s">
        <v>351</v>
      </c>
      <c r="D44" s="14" t="s">
        <v>176</v>
      </c>
      <c r="E44" s="6" t="s">
        <v>60</v>
      </c>
      <c r="F44" s="8">
        <v>42404</v>
      </c>
      <c r="G44" s="8">
        <v>42465</v>
      </c>
      <c r="H44" s="5" t="s">
        <v>33</v>
      </c>
      <c r="I44" s="8">
        <v>42466</v>
      </c>
      <c r="J44" s="8">
        <v>42473</v>
      </c>
      <c r="K44" s="8">
        <v>42494</v>
      </c>
      <c r="L44" s="6"/>
      <c r="M44" s="8"/>
      <c r="N44" s="5"/>
      <c r="O44" s="9"/>
      <c r="P44" s="9"/>
      <c r="Q44" s="5"/>
      <c r="R44" s="8"/>
      <c r="S44" s="7"/>
      <c r="T44" s="6"/>
      <c r="U44" s="7"/>
    </row>
    <row r="45" spans="1:21" ht="30" x14ac:dyDescent="0.25">
      <c r="A45" s="5" t="s">
        <v>41</v>
      </c>
      <c r="B45" s="5" t="s">
        <v>82</v>
      </c>
      <c r="C45" s="6" t="s">
        <v>86</v>
      </c>
      <c r="D45" s="14" t="s">
        <v>175</v>
      </c>
      <c r="E45" s="6" t="s">
        <v>139</v>
      </c>
      <c r="F45" s="8">
        <v>42095</v>
      </c>
      <c r="G45" s="8">
        <v>42143</v>
      </c>
      <c r="H45" s="5" t="s">
        <v>33</v>
      </c>
      <c r="I45" s="8">
        <v>42130</v>
      </c>
      <c r="J45" s="8">
        <v>42137</v>
      </c>
      <c r="K45" s="8">
        <v>42151</v>
      </c>
      <c r="L45" s="6" t="s">
        <v>30</v>
      </c>
      <c r="M45" s="9">
        <v>42151</v>
      </c>
      <c r="N45" s="5" t="s">
        <v>83</v>
      </c>
      <c r="O45" s="9">
        <v>42153</v>
      </c>
      <c r="P45" s="9">
        <v>42207</v>
      </c>
      <c r="Q45" s="5" t="s">
        <v>46</v>
      </c>
      <c r="R45" s="8">
        <v>42276</v>
      </c>
      <c r="S45" s="9"/>
      <c r="T45" s="6"/>
      <c r="U45" s="15"/>
    </row>
    <row r="46" spans="1:21" ht="30" x14ac:dyDescent="0.25">
      <c r="A46" s="5" t="s">
        <v>41</v>
      </c>
      <c r="B46" s="48" t="s">
        <v>354</v>
      </c>
      <c r="C46" s="49" t="s">
        <v>353</v>
      </c>
      <c r="D46" s="14" t="s">
        <v>176</v>
      </c>
      <c r="E46" s="6" t="s">
        <v>60</v>
      </c>
      <c r="F46" s="8">
        <v>42417</v>
      </c>
      <c r="G46" s="8">
        <v>42486</v>
      </c>
      <c r="H46" s="5" t="s">
        <v>33</v>
      </c>
      <c r="I46" s="8">
        <v>42466</v>
      </c>
      <c r="J46" s="8">
        <v>42473</v>
      </c>
      <c r="K46" s="8">
        <v>42494</v>
      </c>
      <c r="L46" s="6"/>
      <c r="M46" s="8"/>
      <c r="N46" s="5"/>
      <c r="O46" s="9"/>
      <c r="P46" s="9"/>
      <c r="Q46" s="5"/>
      <c r="R46" s="8"/>
      <c r="S46" s="7"/>
      <c r="T46" s="6"/>
      <c r="U46" s="7"/>
    </row>
    <row r="47" spans="1:21" ht="30" x14ac:dyDescent="0.25">
      <c r="A47" s="5" t="s">
        <v>41</v>
      </c>
      <c r="B47" s="5" t="s">
        <v>85</v>
      </c>
      <c r="C47" s="6" t="s">
        <v>84</v>
      </c>
      <c r="D47" s="14" t="s">
        <v>175</v>
      </c>
      <c r="E47" s="6" t="s">
        <v>139</v>
      </c>
      <c r="F47" s="8">
        <v>42095</v>
      </c>
      <c r="G47" s="8">
        <v>42143</v>
      </c>
      <c r="H47" s="5" t="s">
        <v>33</v>
      </c>
      <c r="I47" s="8">
        <v>42144</v>
      </c>
      <c r="J47" s="8">
        <v>42151</v>
      </c>
      <c r="K47" s="8">
        <v>42207</v>
      </c>
      <c r="L47" s="6" t="s">
        <v>30</v>
      </c>
      <c r="M47" s="9">
        <v>42207</v>
      </c>
      <c r="N47" s="5" t="s">
        <v>148</v>
      </c>
      <c r="O47" s="9">
        <v>42212</v>
      </c>
      <c r="P47" s="9">
        <v>42278</v>
      </c>
      <c r="Q47" s="5" t="s">
        <v>46</v>
      </c>
      <c r="R47" s="8">
        <v>42276</v>
      </c>
      <c r="S47" s="9"/>
      <c r="T47" s="6"/>
      <c r="U47" s="15"/>
    </row>
    <row r="48" spans="1:21" ht="31.5" x14ac:dyDescent="0.25">
      <c r="A48" s="5" t="s">
        <v>41</v>
      </c>
      <c r="B48" s="48" t="s">
        <v>356</v>
      </c>
      <c r="C48" s="49" t="s">
        <v>355</v>
      </c>
      <c r="D48" s="14" t="s">
        <v>176</v>
      </c>
      <c r="E48" s="6" t="s">
        <v>142</v>
      </c>
      <c r="F48" s="8">
        <v>42417</v>
      </c>
      <c r="G48" s="8">
        <v>42486</v>
      </c>
      <c r="H48" s="5" t="s">
        <v>33</v>
      </c>
      <c r="I48" s="8">
        <v>42487</v>
      </c>
      <c r="J48" s="8">
        <v>42494</v>
      </c>
      <c r="K48" s="8"/>
      <c r="L48" s="6"/>
      <c r="M48" s="8"/>
      <c r="N48" s="5"/>
      <c r="O48" s="9"/>
      <c r="P48" s="9"/>
      <c r="Q48" s="5"/>
      <c r="R48" s="8"/>
      <c r="S48" s="7"/>
      <c r="T48" s="6"/>
      <c r="U48" s="7"/>
    </row>
    <row r="49" spans="1:21" ht="45" x14ac:dyDescent="0.25">
      <c r="A49" s="5" t="s">
        <v>41</v>
      </c>
      <c r="B49" s="5" t="s">
        <v>88</v>
      </c>
      <c r="C49" s="6" t="s">
        <v>87</v>
      </c>
      <c r="D49" s="14" t="s">
        <v>175</v>
      </c>
      <c r="E49" s="6" t="s">
        <v>139</v>
      </c>
      <c r="F49" s="8">
        <v>42095</v>
      </c>
      <c r="G49" s="8">
        <v>42143</v>
      </c>
      <c r="H49" s="5" t="s">
        <v>33</v>
      </c>
      <c r="I49" s="8">
        <v>42144</v>
      </c>
      <c r="J49" s="8">
        <v>42151</v>
      </c>
      <c r="K49" s="8">
        <v>42207</v>
      </c>
      <c r="L49" s="6" t="s">
        <v>30</v>
      </c>
      <c r="M49" s="9">
        <v>42207</v>
      </c>
      <c r="N49" s="5" t="s">
        <v>151</v>
      </c>
      <c r="O49" s="9">
        <v>42212</v>
      </c>
      <c r="P49" s="9">
        <v>42278</v>
      </c>
      <c r="Q49" s="5" t="s">
        <v>46</v>
      </c>
      <c r="R49" s="8">
        <v>42276</v>
      </c>
      <c r="S49" s="9"/>
      <c r="T49" s="6"/>
      <c r="U49" s="15"/>
    </row>
    <row r="50" spans="1:21" ht="30" x14ac:dyDescent="0.25">
      <c r="A50" s="5" t="s">
        <v>41</v>
      </c>
      <c r="B50" s="48" t="s">
        <v>358</v>
      </c>
      <c r="C50" s="50" t="s">
        <v>357</v>
      </c>
      <c r="D50" s="14" t="s">
        <v>176</v>
      </c>
      <c r="E50" s="6" t="s">
        <v>60</v>
      </c>
      <c r="F50" s="8">
        <v>42417</v>
      </c>
      <c r="G50" s="8">
        <v>42486</v>
      </c>
      <c r="H50" s="5" t="s">
        <v>33</v>
      </c>
      <c r="I50" s="8">
        <v>42466</v>
      </c>
      <c r="J50" s="8">
        <v>42473</v>
      </c>
      <c r="K50" s="8">
        <v>42494</v>
      </c>
      <c r="L50" s="6"/>
      <c r="M50" s="8"/>
      <c r="N50" s="5"/>
      <c r="O50" s="9"/>
      <c r="P50" s="9"/>
      <c r="Q50" s="5"/>
      <c r="R50" s="8"/>
      <c r="S50" s="7"/>
      <c r="T50" s="6"/>
      <c r="U50" s="7"/>
    </row>
    <row r="51" spans="1:21" ht="30" x14ac:dyDescent="0.25">
      <c r="A51" s="5" t="s">
        <v>41</v>
      </c>
      <c r="B51" s="5" t="s">
        <v>90</v>
      </c>
      <c r="C51" s="6" t="s">
        <v>89</v>
      </c>
      <c r="D51" s="14" t="s">
        <v>175</v>
      </c>
      <c r="E51" s="6" t="s">
        <v>139</v>
      </c>
      <c r="F51" s="8">
        <v>42095</v>
      </c>
      <c r="G51" s="8">
        <v>42143</v>
      </c>
      <c r="H51" s="5" t="s">
        <v>33</v>
      </c>
      <c r="I51" s="8">
        <v>42130</v>
      </c>
      <c r="J51" s="8">
        <v>42137</v>
      </c>
      <c r="K51" s="8">
        <v>42151</v>
      </c>
      <c r="L51" s="6" t="s">
        <v>30</v>
      </c>
      <c r="M51" s="9">
        <v>42151</v>
      </c>
      <c r="N51" s="5" t="s">
        <v>91</v>
      </c>
      <c r="O51" s="9">
        <v>42153</v>
      </c>
      <c r="P51" s="9">
        <v>42207</v>
      </c>
      <c r="Q51" s="5" t="s">
        <v>46</v>
      </c>
      <c r="R51" s="8">
        <v>42248</v>
      </c>
      <c r="S51" s="9"/>
      <c r="T51" s="6"/>
      <c r="U51" s="15"/>
    </row>
    <row r="52" spans="1:21" ht="30" x14ac:dyDescent="0.25">
      <c r="A52" s="5" t="s">
        <v>41</v>
      </c>
      <c r="B52" s="48" t="s">
        <v>360</v>
      </c>
      <c r="C52" s="50" t="s">
        <v>359</v>
      </c>
      <c r="D52" s="14" t="s">
        <v>176</v>
      </c>
      <c r="E52" s="6" t="s">
        <v>60</v>
      </c>
      <c r="F52" s="8">
        <v>42417</v>
      </c>
      <c r="G52" s="8">
        <v>42486</v>
      </c>
      <c r="H52" s="5" t="s">
        <v>33</v>
      </c>
      <c r="I52" s="8">
        <v>42466</v>
      </c>
      <c r="J52" s="8">
        <v>42473</v>
      </c>
      <c r="K52" s="8">
        <v>42494</v>
      </c>
      <c r="L52" s="6"/>
      <c r="M52" s="8"/>
      <c r="N52" s="5"/>
      <c r="O52" s="9"/>
      <c r="P52" s="9"/>
      <c r="Q52" s="5"/>
      <c r="R52" s="8"/>
      <c r="S52" s="7"/>
      <c r="T52" s="6"/>
      <c r="U52" s="7"/>
    </row>
    <row r="53" spans="1:21" ht="30" x14ac:dyDescent="0.25">
      <c r="A53" s="5" t="s">
        <v>41</v>
      </c>
      <c r="B53" s="5" t="s">
        <v>93</v>
      </c>
      <c r="C53" s="6" t="s">
        <v>92</v>
      </c>
      <c r="D53" s="14" t="s">
        <v>175</v>
      </c>
      <c r="E53" s="6" t="s">
        <v>139</v>
      </c>
      <c r="F53" s="8">
        <v>42095</v>
      </c>
      <c r="G53" s="8">
        <v>42143</v>
      </c>
      <c r="H53" s="5" t="s">
        <v>33</v>
      </c>
      <c r="I53" s="8">
        <v>42144</v>
      </c>
      <c r="J53" s="8">
        <v>42151</v>
      </c>
      <c r="K53" s="8">
        <v>42207</v>
      </c>
      <c r="L53" s="6" t="s">
        <v>30</v>
      </c>
      <c r="M53" s="9">
        <v>42207</v>
      </c>
      <c r="N53" s="5" t="s">
        <v>152</v>
      </c>
      <c r="O53" s="9">
        <v>42212</v>
      </c>
      <c r="P53" s="9">
        <v>42278</v>
      </c>
      <c r="Q53" s="5" t="s">
        <v>46</v>
      </c>
      <c r="R53" s="8">
        <v>42276</v>
      </c>
      <c r="S53" s="9"/>
      <c r="T53" s="6"/>
      <c r="U53" s="15"/>
    </row>
    <row r="54" spans="1:21" ht="30" x14ac:dyDescent="0.25">
      <c r="A54" s="5" t="s">
        <v>41</v>
      </c>
      <c r="B54" s="48" t="s">
        <v>361</v>
      </c>
      <c r="C54" s="50" t="s">
        <v>458</v>
      </c>
      <c r="D54" s="14" t="s">
        <v>176</v>
      </c>
      <c r="E54" s="6" t="s">
        <v>60</v>
      </c>
      <c r="F54" s="8">
        <v>42417</v>
      </c>
      <c r="G54" s="8">
        <v>42486</v>
      </c>
      <c r="H54" s="5" t="s">
        <v>33</v>
      </c>
      <c r="I54" s="8">
        <v>42466</v>
      </c>
      <c r="J54" s="8">
        <v>42473</v>
      </c>
      <c r="K54" s="8">
        <v>42494</v>
      </c>
      <c r="L54" s="6"/>
      <c r="M54" s="8"/>
      <c r="N54" s="5"/>
      <c r="O54" s="9"/>
      <c r="P54" s="9"/>
      <c r="Q54" s="5"/>
      <c r="R54" s="8"/>
      <c r="S54" s="7"/>
      <c r="T54" s="6"/>
      <c r="U54" s="7"/>
    </row>
    <row r="55" spans="1:21" ht="15.75" x14ac:dyDescent="0.25">
      <c r="A55" s="5" t="s">
        <v>41</v>
      </c>
      <c r="B55" s="48" t="s">
        <v>362</v>
      </c>
      <c r="C55" s="50" t="s">
        <v>366</v>
      </c>
      <c r="D55" s="14" t="s">
        <v>176</v>
      </c>
      <c r="E55" s="6" t="s">
        <v>138</v>
      </c>
      <c r="F55" s="8">
        <v>42417</v>
      </c>
      <c r="G55" s="8">
        <v>42486</v>
      </c>
      <c r="H55" s="5"/>
      <c r="I55" s="8">
        <v>42418</v>
      </c>
      <c r="J55" s="8"/>
      <c r="K55" s="8"/>
      <c r="L55" s="6"/>
      <c r="M55" s="8"/>
      <c r="N55" s="5"/>
      <c r="O55" s="9"/>
      <c r="P55" s="9"/>
      <c r="Q55" s="5"/>
      <c r="R55" s="8"/>
      <c r="S55" s="7"/>
      <c r="T55" s="6"/>
      <c r="U55" s="7"/>
    </row>
    <row r="56" spans="1:21" ht="31.5" x14ac:dyDescent="0.25">
      <c r="A56" s="5" t="s">
        <v>41</v>
      </c>
      <c r="B56" s="48" t="s">
        <v>363</v>
      </c>
      <c r="C56" s="50" t="s">
        <v>367</v>
      </c>
      <c r="D56" s="14" t="s">
        <v>176</v>
      </c>
      <c r="E56" s="6" t="s">
        <v>142</v>
      </c>
      <c r="F56" s="8">
        <v>42417</v>
      </c>
      <c r="G56" s="8">
        <v>42486</v>
      </c>
      <c r="H56" s="5" t="s">
        <v>33</v>
      </c>
      <c r="I56" s="8">
        <v>42487</v>
      </c>
      <c r="J56" s="8">
        <v>42494</v>
      </c>
      <c r="K56" s="8"/>
      <c r="L56" s="6"/>
      <c r="M56" s="8"/>
      <c r="N56" s="5"/>
      <c r="O56" s="9"/>
      <c r="P56" s="9"/>
      <c r="Q56" s="5"/>
      <c r="R56" s="8"/>
      <c r="S56" s="7"/>
      <c r="T56" s="6"/>
      <c r="U56" s="7"/>
    </row>
    <row r="57" spans="1:21" ht="31.5" x14ac:dyDescent="0.25">
      <c r="A57" s="5" t="s">
        <v>41</v>
      </c>
      <c r="B57" s="48" t="s">
        <v>364</v>
      </c>
      <c r="C57" s="50" t="s">
        <v>368</v>
      </c>
      <c r="D57" s="14" t="s">
        <v>176</v>
      </c>
      <c r="E57" s="6" t="s">
        <v>60</v>
      </c>
      <c r="F57" s="8">
        <v>42417</v>
      </c>
      <c r="G57" s="8">
        <v>42486</v>
      </c>
      <c r="H57" s="5" t="s">
        <v>33</v>
      </c>
      <c r="I57" s="8">
        <v>42466</v>
      </c>
      <c r="J57" s="8">
        <v>42473</v>
      </c>
      <c r="K57" s="8">
        <v>42494</v>
      </c>
      <c r="L57" s="6"/>
      <c r="M57" s="8"/>
      <c r="N57" s="5"/>
      <c r="O57" s="9"/>
      <c r="P57" s="9"/>
      <c r="Q57" s="5"/>
      <c r="R57" s="8"/>
      <c r="S57" s="7"/>
      <c r="T57" s="6"/>
      <c r="U57" s="7"/>
    </row>
    <row r="58" spans="1:21" ht="31.5" x14ac:dyDescent="0.25">
      <c r="A58" s="5" t="s">
        <v>41</v>
      </c>
      <c r="B58" s="48" t="s">
        <v>365</v>
      </c>
      <c r="C58" s="50" t="s">
        <v>369</v>
      </c>
      <c r="D58" s="14" t="s">
        <v>176</v>
      </c>
      <c r="E58" s="6" t="s">
        <v>60</v>
      </c>
      <c r="F58" s="8">
        <v>42417</v>
      </c>
      <c r="G58" s="8">
        <v>42486</v>
      </c>
      <c r="H58" s="5" t="s">
        <v>33</v>
      </c>
      <c r="I58" s="8">
        <v>42466</v>
      </c>
      <c r="J58" s="8">
        <v>42473</v>
      </c>
      <c r="K58" s="8">
        <v>42494</v>
      </c>
      <c r="L58" s="6"/>
      <c r="M58" s="8"/>
      <c r="N58" s="5"/>
      <c r="O58" s="9"/>
      <c r="P58" s="9"/>
      <c r="Q58" s="5"/>
      <c r="R58" s="8"/>
      <c r="S58" s="7"/>
      <c r="T58" s="6"/>
      <c r="U58" s="7"/>
    </row>
    <row r="59" spans="1:21" ht="31.5" x14ac:dyDescent="0.25">
      <c r="A59" s="2" t="s">
        <v>41</v>
      </c>
      <c r="B59" s="46" t="s">
        <v>479</v>
      </c>
      <c r="C59" s="47" t="s">
        <v>480</v>
      </c>
      <c r="D59" s="32" t="s">
        <v>176</v>
      </c>
      <c r="E59" s="1" t="s">
        <v>138</v>
      </c>
      <c r="F59" s="3">
        <v>42426</v>
      </c>
      <c r="G59" s="3">
        <v>42486</v>
      </c>
      <c r="I59" s="8">
        <v>42418</v>
      </c>
    </row>
    <row r="60" spans="1:21" ht="31.5" x14ac:dyDescent="0.25">
      <c r="A60" s="2" t="s">
        <v>41</v>
      </c>
      <c r="B60" s="46" t="s">
        <v>481</v>
      </c>
      <c r="C60" s="62" t="s">
        <v>682</v>
      </c>
      <c r="D60" s="32" t="s">
        <v>176</v>
      </c>
      <c r="E60" s="1" t="s">
        <v>60</v>
      </c>
      <c r="F60" s="3">
        <v>42426</v>
      </c>
      <c r="G60" s="3">
        <v>42486</v>
      </c>
      <c r="H60" s="5" t="s">
        <v>33</v>
      </c>
      <c r="I60" s="8">
        <v>42466</v>
      </c>
      <c r="J60" s="8">
        <v>42473</v>
      </c>
      <c r="K60" s="8">
        <v>42494</v>
      </c>
    </row>
    <row r="61" spans="1:21" ht="15.75" x14ac:dyDescent="0.25">
      <c r="A61" s="2" t="s">
        <v>41</v>
      </c>
      <c r="B61" s="46" t="s">
        <v>484</v>
      </c>
      <c r="C61" s="47" t="s">
        <v>485</v>
      </c>
      <c r="D61" s="32" t="s">
        <v>176</v>
      </c>
      <c r="E61" s="1" t="s">
        <v>138</v>
      </c>
      <c r="F61" s="3">
        <v>42433</v>
      </c>
      <c r="G61" s="3">
        <v>42465</v>
      </c>
      <c r="I61" s="3">
        <v>42433</v>
      </c>
    </row>
    <row r="62" spans="1:21" ht="30" x14ac:dyDescent="0.25">
      <c r="A62" s="2" t="s">
        <v>41</v>
      </c>
      <c r="B62" s="46" t="s">
        <v>488</v>
      </c>
      <c r="C62" s="62" t="s">
        <v>489</v>
      </c>
      <c r="D62" s="32" t="s">
        <v>176</v>
      </c>
      <c r="E62" s="1" t="s">
        <v>60</v>
      </c>
      <c r="F62" s="3">
        <v>42430</v>
      </c>
      <c r="G62" s="3">
        <v>42465</v>
      </c>
      <c r="H62" s="5" t="s">
        <v>33</v>
      </c>
      <c r="I62" s="8">
        <v>42466</v>
      </c>
      <c r="J62" s="8">
        <v>42473</v>
      </c>
      <c r="K62" s="8">
        <v>42494</v>
      </c>
    </row>
    <row r="63" spans="1:21" ht="30" x14ac:dyDescent="0.25">
      <c r="A63" s="2" t="s">
        <v>41</v>
      </c>
      <c r="B63" s="46" t="s">
        <v>486</v>
      </c>
      <c r="C63" s="62" t="s">
        <v>487</v>
      </c>
      <c r="D63" s="32" t="s">
        <v>176</v>
      </c>
      <c r="E63" s="1" t="s">
        <v>60</v>
      </c>
      <c r="F63" s="3">
        <v>42433</v>
      </c>
      <c r="G63" s="3">
        <v>42465</v>
      </c>
      <c r="H63" s="5" t="s">
        <v>33</v>
      </c>
      <c r="I63" s="8">
        <v>42466</v>
      </c>
      <c r="J63" s="8">
        <v>42473</v>
      </c>
      <c r="K63" s="8">
        <v>42494</v>
      </c>
    </row>
    <row r="64" spans="1:21" ht="31.5" x14ac:dyDescent="0.25">
      <c r="A64" s="2" t="s">
        <v>41</v>
      </c>
      <c r="B64" s="46" t="s">
        <v>482</v>
      </c>
      <c r="C64" s="47" t="s">
        <v>483</v>
      </c>
      <c r="D64" s="32" t="s">
        <v>176</v>
      </c>
      <c r="E64" s="1" t="s">
        <v>60</v>
      </c>
      <c r="F64" s="3">
        <v>42433</v>
      </c>
      <c r="G64" s="3">
        <v>42465</v>
      </c>
      <c r="H64" s="5" t="s">
        <v>33</v>
      </c>
      <c r="I64" s="8">
        <v>42466</v>
      </c>
      <c r="J64" s="8">
        <v>42473</v>
      </c>
      <c r="K64" s="8">
        <v>42494</v>
      </c>
    </row>
    <row r="65" spans="1:21" ht="30" x14ac:dyDescent="0.25">
      <c r="A65" s="5" t="s">
        <v>43</v>
      </c>
      <c r="B65" s="5" t="s">
        <v>95</v>
      </c>
      <c r="C65" s="6" t="s">
        <v>94</v>
      </c>
      <c r="D65" s="14" t="s">
        <v>177</v>
      </c>
      <c r="E65" s="6" t="s">
        <v>138</v>
      </c>
      <c r="F65" s="8">
        <v>41752</v>
      </c>
      <c r="G65" s="8">
        <v>41955</v>
      </c>
      <c r="H65" s="5" t="s">
        <v>29</v>
      </c>
      <c r="I65" s="8">
        <v>42130</v>
      </c>
      <c r="J65" s="8"/>
      <c r="K65" s="8"/>
      <c r="L65" s="6"/>
      <c r="M65" s="9"/>
      <c r="N65" s="5"/>
      <c r="O65" s="9"/>
      <c r="P65" s="9"/>
      <c r="Q65" s="5"/>
      <c r="R65" s="8"/>
      <c r="S65" s="9"/>
      <c r="T65" s="6"/>
      <c r="U65" s="15"/>
    </row>
    <row r="66" spans="1:21" ht="30" x14ac:dyDescent="0.25">
      <c r="A66" s="5" t="s">
        <v>43</v>
      </c>
      <c r="B66" s="5" t="s">
        <v>154</v>
      </c>
      <c r="C66" s="6" t="s">
        <v>153</v>
      </c>
      <c r="D66" s="14" t="s">
        <v>176</v>
      </c>
      <c r="E66" s="6" t="s">
        <v>138</v>
      </c>
      <c r="F66" s="8">
        <v>42257</v>
      </c>
      <c r="G66" s="8">
        <v>42459</v>
      </c>
      <c r="H66" s="5"/>
      <c r="I66" s="8"/>
      <c r="J66" s="8"/>
      <c r="K66" s="8"/>
      <c r="L66" s="6"/>
      <c r="M66" s="8"/>
      <c r="N66" s="5"/>
      <c r="O66" s="9"/>
      <c r="P66" s="9"/>
      <c r="Q66" s="5"/>
      <c r="R66" s="8"/>
      <c r="S66" s="9"/>
      <c r="T66" s="6"/>
      <c r="U66" s="15"/>
    </row>
    <row r="67" spans="1:21" ht="30" x14ac:dyDescent="0.25">
      <c r="A67" s="5" t="s">
        <v>43</v>
      </c>
      <c r="B67" s="5" t="s">
        <v>159</v>
      </c>
      <c r="C67" s="6" t="s">
        <v>158</v>
      </c>
      <c r="D67" s="14" t="s">
        <v>176</v>
      </c>
      <c r="E67" s="6" t="s">
        <v>138</v>
      </c>
      <c r="F67" s="8">
        <v>42291</v>
      </c>
      <c r="G67" s="8">
        <v>42388</v>
      </c>
      <c r="H67" s="5"/>
      <c r="I67" s="8"/>
      <c r="J67" s="8"/>
      <c r="K67" s="8"/>
      <c r="L67" s="6"/>
      <c r="M67" s="8"/>
      <c r="N67" s="5"/>
      <c r="O67" s="9"/>
      <c r="P67" s="9"/>
      <c r="Q67" s="5"/>
      <c r="R67" s="8"/>
      <c r="S67" s="9"/>
      <c r="T67" s="6"/>
      <c r="U67" s="15"/>
    </row>
    <row r="68" spans="1:21" ht="30" x14ac:dyDescent="0.25">
      <c r="A68" s="5" t="s">
        <v>143</v>
      </c>
      <c r="B68" s="5" t="s">
        <v>146</v>
      </c>
      <c r="C68" s="6" t="s">
        <v>145</v>
      </c>
      <c r="D68" s="14" t="s">
        <v>175</v>
      </c>
      <c r="E68" s="6" t="s">
        <v>139</v>
      </c>
      <c r="F68" s="8">
        <v>42011</v>
      </c>
      <c r="G68" s="8">
        <v>42100</v>
      </c>
      <c r="H68" s="5" t="s">
        <v>33</v>
      </c>
      <c r="I68" s="8">
        <v>42130</v>
      </c>
      <c r="J68" s="8">
        <v>42137</v>
      </c>
      <c r="K68" s="8">
        <v>42151</v>
      </c>
      <c r="L68" s="6" t="s">
        <v>30</v>
      </c>
      <c r="M68" s="8">
        <v>42151</v>
      </c>
      <c r="N68" s="5" t="s">
        <v>147</v>
      </c>
      <c r="O68" s="9">
        <v>42153</v>
      </c>
      <c r="P68" s="9">
        <v>42207</v>
      </c>
      <c r="Q68" s="5" t="s">
        <v>46</v>
      </c>
      <c r="R68" s="8">
        <v>42248</v>
      </c>
      <c r="S68" s="9"/>
      <c r="T68" s="6"/>
      <c r="U68" s="15"/>
    </row>
    <row r="69" spans="1:21" ht="45" x14ac:dyDescent="0.25">
      <c r="A69" s="5" t="s">
        <v>143</v>
      </c>
      <c r="B69" s="5" t="s">
        <v>184</v>
      </c>
      <c r="C69" s="6" t="s">
        <v>183</v>
      </c>
      <c r="D69" s="14" t="s">
        <v>176</v>
      </c>
      <c r="E69" s="6" t="s">
        <v>138</v>
      </c>
      <c r="F69" s="8">
        <v>42375</v>
      </c>
      <c r="G69" s="8">
        <v>42465</v>
      </c>
      <c r="H69" s="5"/>
      <c r="I69" s="8">
        <v>42375</v>
      </c>
      <c r="J69" s="8"/>
      <c r="K69" s="8"/>
      <c r="L69" s="6"/>
      <c r="M69" s="8"/>
      <c r="N69" s="5"/>
      <c r="O69" s="9"/>
      <c r="P69" s="9"/>
      <c r="Q69" s="5"/>
      <c r="R69" s="8"/>
      <c r="S69" s="7"/>
      <c r="T69" s="6"/>
      <c r="U69" s="15"/>
    </row>
    <row r="70" spans="1:21" ht="60" x14ac:dyDescent="0.25">
      <c r="A70" s="5" t="s">
        <v>143</v>
      </c>
      <c r="B70" s="5" t="s">
        <v>186</v>
      </c>
      <c r="C70" s="6" t="s">
        <v>185</v>
      </c>
      <c r="D70" s="14" t="s">
        <v>176</v>
      </c>
      <c r="E70" s="6" t="s">
        <v>136</v>
      </c>
      <c r="F70" s="8">
        <v>42375</v>
      </c>
      <c r="G70" s="8">
        <v>42430</v>
      </c>
      <c r="H70" s="5" t="s">
        <v>33</v>
      </c>
      <c r="I70" s="8">
        <v>42403</v>
      </c>
      <c r="J70" s="8">
        <v>42417</v>
      </c>
      <c r="K70" s="8">
        <v>42438</v>
      </c>
      <c r="L70" s="6" t="s">
        <v>30</v>
      </c>
      <c r="M70" s="8">
        <v>42438</v>
      </c>
      <c r="N70" s="5" t="s">
        <v>517</v>
      </c>
      <c r="O70" s="9">
        <v>42440</v>
      </c>
      <c r="P70" s="9">
        <v>42492</v>
      </c>
      <c r="Q70" s="5"/>
      <c r="R70" s="8"/>
      <c r="S70" s="7"/>
      <c r="T70" s="6"/>
      <c r="U70" s="15"/>
    </row>
    <row r="71" spans="1:21" ht="30" x14ac:dyDescent="0.25">
      <c r="A71" s="5" t="s">
        <v>143</v>
      </c>
      <c r="B71" s="5" t="s">
        <v>187</v>
      </c>
      <c r="C71" s="6" t="s">
        <v>188</v>
      </c>
      <c r="D71" s="14" t="s">
        <v>176</v>
      </c>
      <c r="E71" s="6" t="s">
        <v>142</v>
      </c>
      <c r="F71" s="8">
        <v>42375</v>
      </c>
      <c r="G71" s="8">
        <v>42430</v>
      </c>
      <c r="H71" s="5" t="s">
        <v>33</v>
      </c>
      <c r="I71" s="8">
        <v>42480</v>
      </c>
      <c r="J71" s="8">
        <v>42494</v>
      </c>
      <c r="K71" s="8"/>
      <c r="L71" s="6"/>
      <c r="M71" s="8"/>
      <c r="N71" s="5"/>
      <c r="O71" s="9"/>
      <c r="P71" s="9"/>
      <c r="Q71" s="5"/>
      <c r="R71" s="8"/>
      <c r="S71" s="7"/>
      <c r="T71" s="6"/>
      <c r="U71" s="15"/>
    </row>
    <row r="72" spans="1:21" x14ac:dyDescent="0.25">
      <c r="A72" s="5" t="s">
        <v>44</v>
      </c>
      <c r="B72" s="5" t="s">
        <v>130</v>
      </c>
      <c r="C72" s="6" t="s">
        <v>129</v>
      </c>
      <c r="D72" s="14" t="s">
        <v>179</v>
      </c>
      <c r="E72" s="6" t="s">
        <v>139</v>
      </c>
      <c r="F72" s="8"/>
      <c r="G72" s="8"/>
      <c r="H72" s="5"/>
      <c r="I72" s="8"/>
      <c r="J72" s="8"/>
      <c r="K72" s="8"/>
      <c r="L72" s="6" t="s">
        <v>25</v>
      </c>
      <c r="M72" s="8">
        <v>42137</v>
      </c>
      <c r="N72" s="5" t="s">
        <v>131</v>
      </c>
      <c r="O72" s="9">
        <v>42143</v>
      </c>
      <c r="P72" s="9">
        <v>42194</v>
      </c>
      <c r="Q72" s="5" t="s">
        <v>46</v>
      </c>
      <c r="R72" s="8">
        <v>41950</v>
      </c>
      <c r="S72" s="9"/>
      <c r="T72" s="6"/>
      <c r="U72" s="15"/>
    </row>
    <row r="73" spans="1:21" ht="30" x14ac:dyDescent="0.25">
      <c r="A73" s="5" t="s">
        <v>44</v>
      </c>
      <c r="B73" s="5" t="s">
        <v>97</v>
      </c>
      <c r="C73" s="6" t="s">
        <v>96</v>
      </c>
      <c r="D73" s="14" t="s">
        <v>177</v>
      </c>
      <c r="E73" s="6" t="s">
        <v>34</v>
      </c>
      <c r="F73" s="8">
        <v>41675</v>
      </c>
      <c r="G73" s="8">
        <v>41771</v>
      </c>
      <c r="H73" s="5" t="s">
        <v>34</v>
      </c>
      <c r="I73" s="8"/>
      <c r="J73" s="8"/>
      <c r="K73" s="8"/>
      <c r="L73" s="6"/>
      <c r="M73" s="8"/>
      <c r="N73" s="5"/>
      <c r="O73" s="9"/>
      <c r="P73" s="9"/>
      <c r="Q73" s="5"/>
      <c r="R73" s="8"/>
      <c r="S73" s="9"/>
      <c r="T73" s="6"/>
      <c r="U73" s="15" t="s">
        <v>767</v>
      </c>
    </row>
    <row r="74" spans="1:21" ht="30" x14ac:dyDescent="0.25">
      <c r="A74" s="5" t="s">
        <v>44</v>
      </c>
      <c r="B74" s="5" t="s">
        <v>99</v>
      </c>
      <c r="C74" s="6" t="s">
        <v>98</v>
      </c>
      <c r="D74" s="14" t="s">
        <v>177</v>
      </c>
      <c r="E74" s="6" t="s">
        <v>60</v>
      </c>
      <c r="F74" s="8">
        <v>41675</v>
      </c>
      <c r="G74" s="8">
        <v>41771</v>
      </c>
      <c r="H74" s="5" t="s">
        <v>33</v>
      </c>
      <c r="I74" s="8">
        <v>42466</v>
      </c>
      <c r="J74" s="8">
        <v>42473</v>
      </c>
      <c r="K74" s="8">
        <v>42494</v>
      </c>
      <c r="L74" s="6"/>
      <c r="M74" s="8"/>
      <c r="N74" s="5"/>
      <c r="O74" s="9"/>
      <c r="P74" s="9"/>
      <c r="Q74" s="5"/>
      <c r="R74" s="8"/>
      <c r="S74" s="9"/>
      <c r="T74" s="6"/>
      <c r="U74" s="15"/>
    </row>
    <row r="75" spans="1:21" ht="45" x14ac:dyDescent="0.25">
      <c r="A75" s="5" t="s">
        <v>44</v>
      </c>
      <c r="B75" s="5"/>
      <c r="C75" s="6" t="s">
        <v>100</v>
      </c>
      <c r="D75" s="14" t="s">
        <v>177</v>
      </c>
      <c r="E75" s="6" t="s">
        <v>136</v>
      </c>
      <c r="F75" s="8"/>
      <c r="G75" s="8"/>
      <c r="H75" s="5" t="s">
        <v>33</v>
      </c>
      <c r="I75" s="8">
        <v>42123</v>
      </c>
      <c r="J75" s="8"/>
      <c r="K75" s="8"/>
      <c r="L75" s="6" t="s">
        <v>30</v>
      </c>
      <c r="M75" s="8">
        <v>42137</v>
      </c>
      <c r="N75" s="6" t="s">
        <v>101</v>
      </c>
      <c r="O75" s="9">
        <v>42143</v>
      </c>
      <c r="P75" s="9">
        <v>42194</v>
      </c>
      <c r="Q75" s="5"/>
      <c r="R75" s="8"/>
      <c r="S75" s="9"/>
      <c r="T75" s="6"/>
      <c r="U75" s="15"/>
    </row>
    <row r="76" spans="1:21" ht="30" x14ac:dyDescent="0.25">
      <c r="A76" s="5" t="s">
        <v>44</v>
      </c>
      <c r="B76" s="5" t="s">
        <v>103</v>
      </c>
      <c r="C76" s="6" t="s">
        <v>102</v>
      </c>
      <c r="D76" s="14" t="s">
        <v>175</v>
      </c>
      <c r="E76" s="6" t="s">
        <v>139</v>
      </c>
      <c r="F76" s="8">
        <v>41899</v>
      </c>
      <c r="G76" s="8">
        <v>42128</v>
      </c>
      <c r="H76" s="5" t="s">
        <v>33</v>
      </c>
      <c r="I76" s="8">
        <v>42123</v>
      </c>
      <c r="J76" s="8">
        <v>42137</v>
      </c>
      <c r="K76" s="8">
        <v>42151</v>
      </c>
      <c r="L76" s="6" t="s">
        <v>30</v>
      </c>
      <c r="M76" s="9">
        <v>42151</v>
      </c>
      <c r="N76" s="5" t="s">
        <v>104</v>
      </c>
      <c r="O76" s="9">
        <v>42153</v>
      </c>
      <c r="P76" s="9">
        <v>42207</v>
      </c>
      <c r="Q76" s="5" t="s">
        <v>46</v>
      </c>
      <c r="R76" s="8">
        <v>42236</v>
      </c>
      <c r="S76" s="9"/>
      <c r="T76" s="6"/>
      <c r="U76" s="15"/>
    </row>
    <row r="77" spans="1:21" ht="30" x14ac:dyDescent="0.25">
      <c r="A77" s="5" t="s">
        <v>44</v>
      </c>
      <c r="B77" s="5" t="s">
        <v>107</v>
      </c>
      <c r="C77" s="6" t="s">
        <v>105</v>
      </c>
      <c r="D77" s="14" t="s">
        <v>175</v>
      </c>
      <c r="E77" s="6" t="s">
        <v>139</v>
      </c>
      <c r="F77" s="8">
        <v>41899</v>
      </c>
      <c r="G77" s="8">
        <v>42128</v>
      </c>
      <c r="H77" s="5" t="s">
        <v>33</v>
      </c>
      <c r="I77" s="8">
        <v>42123</v>
      </c>
      <c r="J77" s="8">
        <v>42137</v>
      </c>
      <c r="K77" s="8">
        <v>42151</v>
      </c>
      <c r="L77" s="6" t="s">
        <v>30</v>
      </c>
      <c r="M77" s="9">
        <v>42151</v>
      </c>
      <c r="N77" s="5" t="s">
        <v>108</v>
      </c>
      <c r="O77" s="9">
        <v>42153</v>
      </c>
      <c r="P77" s="9">
        <v>42207</v>
      </c>
      <c r="Q77" s="5" t="s">
        <v>46</v>
      </c>
      <c r="R77" s="8">
        <v>42236</v>
      </c>
      <c r="S77" s="9"/>
      <c r="T77" s="6"/>
      <c r="U77" s="15"/>
    </row>
    <row r="78" spans="1:21" ht="30" x14ac:dyDescent="0.25">
      <c r="A78" s="5" t="s">
        <v>44</v>
      </c>
      <c r="B78" s="5" t="s">
        <v>133</v>
      </c>
      <c r="C78" s="6" t="s">
        <v>132</v>
      </c>
      <c r="D78" s="14" t="s">
        <v>175</v>
      </c>
      <c r="E78" s="6" t="s">
        <v>139</v>
      </c>
      <c r="F78" s="8"/>
      <c r="G78" s="8"/>
      <c r="H78" s="5" t="s">
        <v>33</v>
      </c>
      <c r="I78" s="8">
        <v>42039</v>
      </c>
      <c r="J78" s="8">
        <v>42046</v>
      </c>
      <c r="K78" s="8">
        <v>42074</v>
      </c>
      <c r="L78" s="6" t="s">
        <v>30</v>
      </c>
      <c r="M78" s="9">
        <v>42074</v>
      </c>
      <c r="N78" s="5" t="s">
        <v>134</v>
      </c>
      <c r="O78" s="9">
        <v>42076</v>
      </c>
      <c r="P78" s="9">
        <v>42128</v>
      </c>
      <c r="Q78" s="5" t="s">
        <v>46</v>
      </c>
      <c r="R78" s="8">
        <v>42233</v>
      </c>
      <c r="S78" s="9"/>
      <c r="T78" s="6"/>
      <c r="U78" s="7"/>
    </row>
    <row r="79" spans="1:21" ht="45" x14ac:dyDescent="0.25">
      <c r="A79" s="5" t="s">
        <v>44</v>
      </c>
      <c r="B79" s="5" t="s">
        <v>109</v>
      </c>
      <c r="C79" s="6" t="s">
        <v>106</v>
      </c>
      <c r="D79" s="14" t="s">
        <v>175</v>
      </c>
      <c r="E79" s="6" t="s">
        <v>139</v>
      </c>
      <c r="F79" s="8">
        <v>42095</v>
      </c>
      <c r="G79" s="8">
        <v>42143</v>
      </c>
      <c r="H79" s="5" t="s">
        <v>33</v>
      </c>
      <c r="I79" s="8">
        <v>42165</v>
      </c>
      <c r="J79" s="8">
        <v>42207</v>
      </c>
      <c r="K79" s="8">
        <v>42277</v>
      </c>
      <c r="L79" s="6" t="s">
        <v>30</v>
      </c>
      <c r="M79" s="8">
        <v>42277</v>
      </c>
      <c r="N79" s="5" t="s">
        <v>155</v>
      </c>
      <c r="O79" s="9">
        <v>42279</v>
      </c>
      <c r="P79" s="9">
        <v>42321</v>
      </c>
      <c r="Q79" s="5" t="s">
        <v>46</v>
      </c>
      <c r="R79" s="8">
        <v>42338</v>
      </c>
      <c r="S79" s="9"/>
      <c r="T79" s="6"/>
      <c r="U79" s="15"/>
    </row>
    <row r="80" spans="1:21" ht="30" x14ac:dyDescent="0.25">
      <c r="A80" s="5" t="s">
        <v>44</v>
      </c>
      <c r="B80" s="5" t="s">
        <v>111</v>
      </c>
      <c r="C80" s="6" t="s">
        <v>110</v>
      </c>
      <c r="D80" s="14" t="s">
        <v>175</v>
      </c>
      <c r="E80" s="6" t="s">
        <v>139</v>
      </c>
      <c r="F80" s="8">
        <v>42095</v>
      </c>
      <c r="G80" s="8">
        <v>42143</v>
      </c>
      <c r="H80" s="5" t="s">
        <v>33</v>
      </c>
      <c r="I80" s="8">
        <v>42165</v>
      </c>
      <c r="J80" s="8">
        <v>42207</v>
      </c>
      <c r="K80" s="8">
        <v>42277</v>
      </c>
      <c r="L80" s="6" t="s">
        <v>30</v>
      </c>
      <c r="M80" s="8">
        <v>42277</v>
      </c>
      <c r="N80" s="5" t="s">
        <v>156</v>
      </c>
      <c r="O80" s="9">
        <v>42279</v>
      </c>
      <c r="P80" s="9">
        <v>42321</v>
      </c>
      <c r="Q80" s="5" t="s">
        <v>46</v>
      </c>
      <c r="R80" s="8">
        <v>42338</v>
      </c>
      <c r="S80" s="9"/>
      <c r="T80" s="6"/>
      <c r="U80" s="15"/>
    </row>
    <row r="81" spans="1:21" ht="30" x14ac:dyDescent="0.25">
      <c r="A81" s="5" t="s">
        <v>44</v>
      </c>
      <c r="B81" s="5" t="s">
        <v>113</v>
      </c>
      <c r="C81" s="6" t="s">
        <v>112</v>
      </c>
      <c r="D81" s="14" t="s">
        <v>175</v>
      </c>
      <c r="E81" s="6" t="s">
        <v>139</v>
      </c>
      <c r="F81" s="8">
        <v>42095</v>
      </c>
      <c r="G81" s="8">
        <v>42143</v>
      </c>
      <c r="H81" s="5" t="s">
        <v>33</v>
      </c>
      <c r="I81" s="8">
        <v>42165</v>
      </c>
      <c r="J81" s="8">
        <v>42207</v>
      </c>
      <c r="K81" s="8">
        <v>42277</v>
      </c>
      <c r="L81" s="6" t="s">
        <v>30</v>
      </c>
      <c r="M81" s="8">
        <v>42277</v>
      </c>
      <c r="N81" s="5" t="s">
        <v>157</v>
      </c>
      <c r="O81" s="9">
        <v>42279</v>
      </c>
      <c r="P81" s="9">
        <v>42321</v>
      </c>
      <c r="Q81" s="5" t="s">
        <v>46</v>
      </c>
      <c r="R81" s="8">
        <v>42338</v>
      </c>
      <c r="S81" s="9"/>
      <c r="T81" s="6"/>
      <c r="U81" s="15"/>
    </row>
    <row r="82" spans="1:21" ht="30" x14ac:dyDescent="0.25">
      <c r="A82" s="5" t="s">
        <v>44</v>
      </c>
      <c r="B82" s="5" t="s">
        <v>115</v>
      </c>
      <c r="C82" s="6" t="s">
        <v>114</v>
      </c>
      <c r="D82" s="14" t="s">
        <v>175</v>
      </c>
      <c r="E82" s="6" t="s">
        <v>138</v>
      </c>
      <c r="F82" s="8">
        <v>42095</v>
      </c>
      <c r="G82" s="8">
        <v>42143</v>
      </c>
      <c r="H82" s="5"/>
      <c r="I82" s="8"/>
      <c r="J82" s="8"/>
      <c r="K82" s="8"/>
      <c r="L82" s="6"/>
      <c r="M82" s="8"/>
      <c r="N82" s="5"/>
      <c r="O82" s="9"/>
      <c r="P82" s="9"/>
      <c r="Q82" s="5"/>
      <c r="R82" s="8"/>
      <c r="S82" s="9"/>
      <c r="T82" s="6"/>
      <c r="U82" s="7"/>
    </row>
    <row r="83" spans="1:21" ht="48.75" customHeight="1" x14ac:dyDescent="0.25">
      <c r="A83" s="5" t="s">
        <v>44</v>
      </c>
      <c r="B83" s="5" t="s">
        <v>116</v>
      </c>
      <c r="C83" s="6" t="s">
        <v>497</v>
      </c>
      <c r="D83" s="14" t="s">
        <v>175</v>
      </c>
      <c r="E83" s="6" t="s">
        <v>136</v>
      </c>
      <c r="F83" s="8">
        <v>42095</v>
      </c>
      <c r="G83" s="8">
        <v>42143</v>
      </c>
      <c r="H83" s="5" t="s">
        <v>29</v>
      </c>
      <c r="I83" s="9" t="s">
        <v>490</v>
      </c>
      <c r="J83" s="9" t="s">
        <v>195</v>
      </c>
      <c r="K83" s="9" t="s">
        <v>518</v>
      </c>
      <c r="L83" s="6" t="s">
        <v>25</v>
      </c>
      <c r="M83" s="8">
        <v>42438</v>
      </c>
      <c r="N83" s="5" t="s">
        <v>519</v>
      </c>
      <c r="O83" s="9">
        <v>42440</v>
      </c>
      <c r="P83" s="9">
        <v>42492</v>
      </c>
      <c r="Q83" s="5"/>
      <c r="R83" s="8"/>
      <c r="S83" s="9"/>
      <c r="T83" s="6"/>
      <c r="U83" s="7" t="s">
        <v>520</v>
      </c>
    </row>
    <row r="84" spans="1:21" ht="15.75" x14ac:dyDescent="0.25">
      <c r="A84" s="2" t="s">
        <v>41</v>
      </c>
      <c r="B84" s="51" t="s">
        <v>638</v>
      </c>
      <c r="C84" s="52" t="s">
        <v>639</v>
      </c>
      <c r="D84" s="32" t="s">
        <v>176</v>
      </c>
      <c r="E84" s="1" t="s">
        <v>142</v>
      </c>
      <c r="F84" s="3">
        <v>42451</v>
      </c>
      <c r="G84" s="3">
        <v>42507</v>
      </c>
      <c r="H84" s="5" t="s">
        <v>33</v>
      </c>
      <c r="I84" s="8">
        <v>42487</v>
      </c>
      <c r="J84" s="8">
        <v>42494</v>
      </c>
    </row>
    <row r="85" spans="1:21" ht="47.25" x14ac:dyDescent="0.25">
      <c r="A85" s="2" t="s">
        <v>41</v>
      </c>
      <c r="B85" s="51" t="s">
        <v>641</v>
      </c>
      <c r="C85" s="52" t="s">
        <v>640</v>
      </c>
      <c r="D85" s="32" t="s">
        <v>176</v>
      </c>
      <c r="E85" s="1" t="s">
        <v>142</v>
      </c>
      <c r="F85" s="3">
        <v>42451</v>
      </c>
      <c r="G85" s="3">
        <v>42507</v>
      </c>
      <c r="H85" s="5" t="s">
        <v>33</v>
      </c>
      <c r="I85" s="8">
        <v>42487</v>
      </c>
      <c r="J85" s="8">
        <v>42494</v>
      </c>
    </row>
    <row r="86" spans="1:21" ht="31.5" x14ac:dyDescent="0.25">
      <c r="A86" s="2" t="s">
        <v>41</v>
      </c>
      <c r="B86" s="51" t="s">
        <v>642</v>
      </c>
      <c r="C86" s="52" t="s">
        <v>643</v>
      </c>
      <c r="D86" s="32" t="s">
        <v>176</v>
      </c>
      <c r="E86" s="1" t="s">
        <v>142</v>
      </c>
      <c r="F86" s="3">
        <v>42451</v>
      </c>
      <c r="G86" s="3">
        <v>42507</v>
      </c>
      <c r="H86" s="5" t="s">
        <v>33</v>
      </c>
      <c r="I86" s="8">
        <v>42487</v>
      </c>
      <c r="J86" s="8">
        <v>42494</v>
      </c>
    </row>
    <row r="87" spans="1:21" ht="31.5" x14ac:dyDescent="0.25">
      <c r="A87" s="2" t="s">
        <v>41</v>
      </c>
      <c r="B87" s="51" t="s">
        <v>644</v>
      </c>
      <c r="C87" s="52" t="s">
        <v>645</v>
      </c>
      <c r="D87" s="32" t="s">
        <v>176</v>
      </c>
      <c r="E87" s="1" t="s">
        <v>142</v>
      </c>
      <c r="F87" s="3">
        <v>42451</v>
      </c>
      <c r="G87" s="3">
        <v>42507</v>
      </c>
      <c r="H87" s="5" t="s">
        <v>33</v>
      </c>
      <c r="I87" s="8">
        <v>42487</v>
      </c>
      <c r="J87" s="8">
        <v>42494</v>
      </c>
    </row>
    <row r="88" spans="1:21" ht="31.5" x14ac:dyDescent="0.25">
      <c r="A88" s="2" t="s">
        <v>41</v>
      </c>
      <c r="B88" s="51" t="s">
        <v>646</v>
      </c>
      <c r="C88" s="52" t="s">
        <v>647</v>
      </c>
      <c r="D88" s="32" t="s">
        <v>176</v>
      </c>
      <c r="E88" s="1" t="s">
        <v>138</v>
      </c>
      <c r="F88" s="3">
        <v>42451</v>
      </c>
      <c r="G88" s="3">
        <v>42507</v>
      </c>
      <c r="I88" s="3">
        <v>42433</v>
      </c>
    </row>
    <row r="89" spans="1:21" ht="31.5" x14ac:dyDescent="0.25">
      <c r="A89" s="2" t="s">
        <v>41</v>
      </c>
      <c r="B89" s="51" t="s">
        <v>650</v>
      </c>
      <c r="C89" s="52" t="s">
        <v>649</v>
      </c>
      <c r="D89" s="32" t="s">
        <v>176</v>
      </c>
      <c r="E89" s="1" t="s">
        <v>142</v>
      </c>
      <c r="F89" s="3">
        <v>42451</v>
      </c>
      <c r="G89" s="3">
        <v>42507</v>
      </c>
      <c r="H89" s="5" t="s">
        <v>33</v>
      </c>
      <c r="I89" s="8">
        <v>42487</v>
      </c>
      <c r="J89" s="8">
        <v>42494</v>
      </c>
    </row>
    <row r="90" spans="1:21" ht="15.75" x14ac:dyDescent="0.25">
      <c r="A90" s="2" t="s">
        <v>41</v>
      </c>
      <c r="B90" s="51" t="s">
        <v>648</v>
      </c>
      <c r="C90" s="52" t="s">
        <v>651</v>
      </c>
      <c r="D90" s="32" t="s">
        <v>176</v>
      </c>
      <c r="E90" s="1" t="s">
        <v>142</v>
      </c>
      <c r="F90" s="3">
        <v>42451</v>
      </c>
      <c r="G90" s="3">
        <v>42507</v>
      </c>
      <c r="H90" s="5" t="s">
        <v>33</v>
      </c>
      <c r="I90" s="8">
        <v>42487</v>
      </c>
      <c r="J90" s="8">
        <v>42494</v>
      </c>
    </row>
    <row r="91" spans="1:21" ht="15.75" x14ac:dyDescent="0.25">
      <c r="A91" s="2" t="s">
        <v>41</v>
      </c>
      <c r="B91" s="58" t="s">
        <v>661</v>
      </c>
      <c r="C91" s="59" t="s">
        <v>662</v>
      </c>
      <c r="D91" s="32" t="s">
        <v>176</v>
      </c>
      <c r="E91" s="1" t="s">
        <v>138</v>
      </c>
      <c r="F91" s="3">
        <v>42465</v>
      </c>
      <c r="G91" s="3">
        <v>42507</v>
      </c>
      <c r="I91" s="3">
        <v>42465</v>
      </c>
      <c r="S91" s="57"/>
      <c r="U91" s="57"/>
    </row>
    <row r="92" spans="1:21" ht="15.75" x14ac:dyDescent="0.25">
      <c r="A92" s="2" t="s">
        <v>41</v>
      </c>
      <c r="B92" s="58" t="s">
        <v>663</v>
      </c>
      <c r="C92" s="59" t="s">
        <v>664</v>
      </c>
      <c r="D92" s="32" t="s">
        <v>176</v>
      </c>
      <c r="E92" s="1" t="s">
        <v>138</v>
      </c>
      <c r="F92" s="3">
        <v>42465</v>
      </c>
      <c r="G92" s="3">
        <v>42507</v>
      </c>
      <c r="I92" s="3">
        <v>42465</v>
      </c>
      <c r="S92" s="57"/>
      <c r="U92" s="57"/>
    </row>
    <row r="93" spans="1:21" ht="31.5" x14ac:dyDescent="0.25">
      <c r="A93" s="2" t="s">
        <v>41</v>
      </c>
      <c r="B93" s="58" t="s">
        <v>655</v>
      </c>
      <c r="C93" s="59" t="s">
        <v>656</v>
      </c>
      <c r="D93" s="32" t="s">
        <v>176</v>
      </c>
      <c r="E93" s="1" t="s">
        <v>138</v>
      </c>
      <c r="F93" s="3">
        <v>42465</v>
      </c>
      <c r="G93" s="3">
        <v>42507</v>
      </c>
      <c r="I93" s="3">
        <v>42465</v>
      </c>
      <c r="S93" s="57"/>
      <c r="U93" s="57"/>
    </row>
    <row r="94" spans="1:21" ht="15.75" x14ac:dyDescent="0.25">
      <c r="A94" s="2" t="s">
        <v>41</v>
      </c>
      <c r="B94" s="58" t="s">
        <v>659</v>
      </c>
      <c r="C94" s="59" t="s">
        <v>660</v>
      </c>
      <c r="D94" s="32" t="s">
        <v>176</v>
      </c>
      <c r="E94" s="1" t="s">
        <v>138</v>
      </c>
      <c r="F94" s="3">
        <v>42465</v>
      </c>
      <c r="G94" s="3">
        <v>42507</v>
      </c>
      <c r="I94" s="3">
        <v>42465</v>
      </c>
      <c r="S94" s="57"/>
      <c r="U94" s="57"/>
    </row>
    <row r="95" spans="1:21" ht="31.5" x14ac:dyDescent="0.25">
      <c r="A95" s="2" t="s">
        <v>41</v>
      </c>
      <c r="B95" s="58" t="s">
        <v>657</v>
      </c>
      <c r="C95" s="59" t="s">
        <v>658</v>
      </c>
      <c r="D95" s="32" t="s">
        <v>176</v>
      </c>
      <c r="E95" s="1" t="s">
        <v>138</v>
      </c>
      <c r="F95" s="3">
        <v>42465</v>
      </c>
      <c r="G95" s="3">
        <v>42507</v>
      </c>
      <c r="I95" s="3">
        <v>42465</v>
      </c>
      <c r="S95" s="57"/>
      <c r="U95" s="57"/>
    </row>
    <row r="96" spans="1:21" ht="15.75" x14ac:dyDescent="0.25">
      <c r="A96" s="2" t="s">
        <v>41</v>
      </c>
      <c r="B96" s="58" t="s">
        <v>672</v>
      </c>
      <c r="C96" s="59" t="s">
        <v>673</v>
      </c>
      <c r="D96" s="32" t="s">
        <v>176</v>
      </c>
      <c r="E96" s="1" t="s">
        <v>138</v>
      </c>
      <c r="F96" s="3">
        <v>42467</v>
      </c>
      <c r="G96" s="3">
        <v>42507</v>
      </c>
      <c r="I96" s="3">
        <v>42465</v>
      </c>
      <c r="S96" s="64"/>
      <c r="U96" s="64"/>
    </row>
    <row r="97" spans="1:21" ht="15.75" x14ac:dyDescent="0.25">
      <c r="A97" s="2" t="s">
        <v>41</v>
      </c>
      <c r="B97" s="58" t="s">
        <v>674</v>
      </c>
      <c r="C97" s="59" t="s">
        <v>675</v>
      </c>
      <c r="D97" s="32" t="s">
        <v>176</v>
      </c>
      <c r="E97" s="1" t="s">
        <v>138</v>
      </c>
      <c r="F97" s="3">
        <v>42467</v>
      </c>
      <c r="G97" s="3">
        <v>42507</v>
      </c>
      <c r="I97" s="3">
        <v>42465</v>
      </c>
      <c r="S97" s="64"/>
      <c r="U97" s="64"/>
    </row>
    <row r="98" spans="1:21" x14ac:dyDescent="0.25">
      <c r="A98" s="2" t="s">
        <v>41</v>
      </c>
      <c r="B98" s="58" t="s">
        <v>676</v>
      </c>
      <c r="C98" s="66" t="s">
        <v>677</v>
      </c>
      <c r="D98" s="32" t="s">
        <v>176</v>
      </c>
      <c r="E98" s="1" t="s">
        <v>138</v>
      </c>
      <c r="F98" s="3">
        <v>42467</v>
      </c>
      <c r="G98" s="3">
        <v>42507</v>
      </c>
      <c r="I98" s="3">
        <v>42465</v>
      </c>
      <c r="S98" s="64"/>
      <c r="U98" s="64"/>
    </row>
    <row r="99" spans="1:21" ht="15.75" x14ac:dyDescent="0.25">
      <c r="A99" s="2" t="s">
        <v>41</v>
      </c>
      <c r="B99" s="65" t="s">
        <v>678</v>
      </c>
      <c r="C99" s="62" t="s">
        <v>679</v>
      </c>
      <c r="D99" s="32" t="s">
        <v>176</v>
      </c>
      <c r="E99" s="1" t="s">
        <v>138</v>
      </c>
      <c r="F99" s="3">
        <v>42467</v>
      </c>
      <c r="G99" s="3">
        <v>42507</v>
      </c>
      <c r="I99" s="3">
        <v>42465</v>
      </c>
      <c r="S99" s="64"/>
      <c r="U99" s="64"/>
    </row>
    <row r="100" spans="1:21" ht="15.75" x14ac:dyDescent="0.25">
      <c r="A100" s="2" t="s">
        <v>41</v>
      </c>
      <c r="B100" s="65" t="s">
        <v>680</v>
      </c>
      <c r="C100" s="62" t="s">
        <v>681</v>
      </c>
      <c r="D100" s="32" t="s">
        <v>176</v>
      </c>
      <c r="E100" s="1" t="s">
        <v>138</v>
      </c>
      <c r="F100" s="3">
        <v>42467</v>
      </c>
      <c r="G100" s="3">
        <v>42507</v>
      </c>
      <c r="I100" s="3">
        <v>42465</v>
      </c>
      <c r="S100" s="64"/>
      <c r="U100" s="64"/>
    </row>
    <row r="101" spans="1:21" ht="15.75" x14ac:dyDescent="0.25">
      <c r="A101" s="2" t="s">
        <v>41</v>
      </c>
      <c r="B101" s="65" t="s">
        <v>799</v>
      </c>
      <c r="C101" s="62" t="s">
        <v>808</v>
      </c>
      <c r="E101" s="1" t="s">
        <v>138</v>
      </c>
      <c r="F101" s="3">
        <v>42482</v>
      </c>
      <c r="G101" s="3">
        <v>42514</v>
      </c>
      <c r="S101" s="81"/>
      <c r="U101" s="81"/>
    </row>
    <row r="102" spans="1:21" ht="31.5" x14ac:dyDescent="0.25">
      <c r="A102" s="2" t="s">
        <v>41</v>
      </c>
      <c r="B102" s="65" t="s">
        <v>800</v>
      </c>
      <c r="C102" s="62" t="s">
        <v>805</v>
      </c>
      <c r="D102" s="32" t="s">
        <v>176</v>
      </c>
      <c r="E102" s="1" t="s">
        <v>138</v>
      </c>
      <c r="F102" s="3">
        <v>42482</v>
      </c>
      <c r="G102" s="3">
        <v>42514</v>
      </c>
      <c r="I102" s="3">
        <v>42482</v>
      </c>
      <c r="S102" s="81"/>
      <c r="U102" s="81"/>
    </row>
    <row r="103" spans="1:21" ht="15.75" x14ac:dyDescent="0.25">
      <c r="A103" s="2" t="s">
        <v>41</v>
      </c>
      <c r="B103" s="65" t="s">
        <v>801</v>
      </c>
      <c r="C103" s="62" t="s">
        <v>804</v>
      </c>
      <c r="D103" s="32" t="s">
        <v>176</v>
      </c>
      <c r="E103" s="1" t="s">
        <v>138</v>
      </c>
      <c r="F103" s="3">
        <v>42482</v>
      </c>
      <c r="G103" s="3">
        <v>42514</v>
      </c>
      <c r="I103" s="3">
        <v>42482</v>
      </c>
      <c r="S103" s="81"/>
      <c r="U103" s="81"/>
    </row>
    <row r="104" spans="1:21" ht="15.75" x14ac:dyDescent="0.25">
      <c r="A104" s="2" t="s">
        <v>41</v>
      </c>
      <c r="B104" s="65" t="s">
        <v>802</v>
      </c>
      <c r="C104" s="62" t="s">
        <v>807</v>
      </c>
      <c r="D104" s="32" t="s">
        <v>176</v>
      </c>
      <c r="E104" s="1" t="s">
        <v>138</v>
      </c>
      <c r="F104" s="3">
        <v>42482</v>
      </c>
      <c r="G104" s="3">
        <v>42514</v>
      </c>
      <c r="I104" s="3">
        <v>42482</v>
      </c>
      <c r="S104" s="81"/>
      <c r="U104" s="81"/>
    </row>
    <row r="105" spans="1:21" ht="15.75" x14ac:dyDescent="0.25">
      <c r="A105" s="2" t="s">
        <v>41</v>
      </c>
      <c r="B105" s="65" t="s">
        <v>803</v>
      </c>
      <c r="C105" s="62" t="s">
        <v>806</v>
      </c>
      <c r="D105" s="32" t="s">
        <v>176</v>
      </c>
      <c r="E105" s="1" t="s">
        <v>138</v>
      </c>
      <c r="F105" s="3">
        <v>42482</v>
      </c>
      <c r="G105" s="3">
        <v>42514</v>
      </c>
      <c r="I105" s="3">
        <v>42482</v>
      </c>
      <c r="S105" s="81"/>
      <c r="U105" s="81"/>
    </row>
    <row r="106" spans="1:21" ht="31.5" x14ac:dyDescent="0.25">
      <c r="A106" s="2" t="s">
        <v>41</v>
      </c>
      <c r="B106" s="65" t="s">
        <v>809</v>
      </c>
      <c r="C106" s="62" t="s">
        <v>810</v>
      </c>
      <c r="D106" s="32" t="s">
        <v>176</v>
      </c>
      <c r="E106" s="1" t="s">
        <v>138</v>
      </c>
      <c r="F106" s="3">
        <v>42482</v>
      </c>
      <c r="G106" s="3">
        <v>42514</v>
      </c>
      <c r="I106" s="3">
        <v>42482</v>
      </c>
      <c r="S106" s="81"/>
      <c r="U106" s="81"/>
    </row>
    <row r="107" spans="1:21" ht="31.5" x14ac:dyDescent="0.25">
      <c r="A107" s="2" t="s">
        <v>143</v>
      </c>
      <c r="B107" s="83" t="s">
        <v>811</v>
      </c>
      <c r="C107" s="84" t="s">
        <v>812</v>
      </c>
      <c r="D107" s="32" t="s">
        <v>176</v>
      </c>
      <c r="E107" s="1" t="s">
        <v>138</v>
      </c>
      <c r="F107" s="3">
        <v>42488</v>
      </c>
      <c r="S107" s="82"/>
      <c r="U107" s="82"/>
    </row>
  </sheetData>
  <sortState ref="A2:U532">
    <sortCondition ref="A2:A532"/>
    <sortCondition ref="D2:D532"/>
    <sortCondition ref="B2:B532"/>
  </sortState>
  <conditionalFormatting sqref="E2">
    <cfRule type="containsText" dxfId="94" priority="6" operator="containsText" text="Complete">
      <formula>NOT(ISERROR(SEARCH("Complete",E2)))</formula>
    </cfRule>
  </conditionalFormatting>
  <conditionalFormatting sqref="E1:E55 E96 E101:E105 E107:E1048576 E57:E92">
    <cfRule type="containsText" dxfId="93" priority="5" operator="containsText" text="Complete">
      <formula>NOT(ISERROR(SEARCH("Complete",E1)))</formula>
    </cfRule>
  </conditionalFormatting>
  <conditionalFormatting sqref="E93:E95">
    <cfRule type="containsText" dxfId="92" priority="4" operator="containsText" text="Complete">
      <formula>NOT(ISERROR(SEARCH("Complete",E93)))</formula>
    </cfRule>
  </conditionalFormatting>
  <conditionalFormatting sqref="E97:E100">
    <cfRule type="containsText" dxfId="91" priority="3" operator="containsText" text="Complete">
      <formula>NOT(ISERROR(SEARCH("Complete",E97)))</formula>
    </cfRule>
  </conditionalFormatting>
  <conditionalFormatting sqref="E106">
    <cfRule type="containsText" dxfId="90" priority="2" operator="containsText" text="Complete">
      <formula>NOT(ISERROR(SEARCH("Complete",E106)))</formula>
    </cfRule>
  </conditionalFormatting>
  <conditionalFormatting sqref="E56">
    <cfRule type="containsText" dxfId="89" priority="1" operator="containsText" text="Complete">
      <formula>NOT(ISERROR(SEARCH("Complete",E56)))</formula>
    </cfRule>
  </conditionalFormatting>
  <pageMargins left="0.7" right="0.7" top="0.75" bottom="0.75" header="0.3" footer="0.3"/>
  <pageSetup orientation="landscape" r:id="rId1"/>
  <tableParts count="1">
    <tablePart r:id="rId2"/>
  </tableParts>
  <extLst>
    <ext xmlns:x14="http://schemas.microsoft.com/office/spreadsheetml/2009/9/main" uri="{CCE6A557-97BC-4b89-ADB6-D9C93CAAB3DF}">
      <x14:dataValidations xmlns:xm="http://schemas.microsoft.com/office/excel/2006/main" count="8">
        <x14:dataValidation type="list" allowBlank="1" showInputMessage="1" showErrorMessage="1">
          <x14:formula1>
            <xm:f>'Data Validation'!$A$1:$A$6</xm:f>
          </x14:formula1>
          <xm:sqref>L1 L43:L1048576</xm:sqref>
        </x14:dataValidation>
        <x14:dataValidation type="list" showInputMessage="1" showErrorMessage="1">
          <x14:formula1>
            <xm:f>'Data Validation'!$A$1:$A$7</xm:f>
          </x14:formula1>
          <xm:sqref>L22:L42</xm:sqref>
        </x14:dataValidation>
        <x14:dataValidation type="list" showInputMessage="1">
          <x14:formula1>
            <xm:f>'Data Validation'!$A$1:$A$7</xm:f>
          </x14:formula1>
          <xm:sqref>L2:L21</xm:sqref>
        </x14:dataValidation>
        <x14:dataValidation type="list" allowBlank="1" showInputMessage="1" showErrorMessage="1">
          <x14:formula1>
            <xm:f>'Data Validation'!$F$1:$F$5</xm:f>
          </x14:formula1>
          <xm:sqref>S37:S39 S41:S56</xm:sqref>
        </x14:dataValidation>
        <x14:dataValidation type="list" allowBlank="1" showInputMessage="1" showErrorMessage="1">
          <x14:formula1>
            <xm:f>'Data Validation'!$C$1:$C$4</xm:f>
          </x14:formula1>
          <xm:sqref>H1:H1048576</xm:sqref>
        </x14:dataValidation>
        <x14:dataValidation type="list" allowBlank="1" showInputMessage="1" showErrorMessage="1">
          <x14:formula1>
            <xm:f>'Data Validation'!$F$1:$F$6</xm:f>
          </x14:formula1>
          <xm:sqref>Q1:Q1048576</xm:sqref>
        </x14:dataValidation>
        <x14:dataValidation type="list" allowBlank="1" showInputMessage="1" showErrorMessage="1">
          <x14:formula1>
            <xm:f>'Data Validation'!$E$1:$E$6</xm:f>
          </x14:formula1>
          <xm:sqref>A1:A1048576</xm:sqref>
        </x14:dataValidation>
        <x14:dataValidation type="list" allowBlank="1" showInputMessage="1" showErrorMessage="1">
          <x14:formula1>
            <xm:f>'Data Validation'!$A$12:$A$19</xm:f>
          </x14:formula1>
          <xm:sqref>E1:E1048576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03"/>
  <sheetViews>
    <sheetView tabSelected="1" workbookViewId="0">
      <pane ySplit="2" topLeftCell="A3" activePane="bottomLeft" state="frozen"/>
      <selection pane="bottomLeft" activeCell="D248" sqref="D248:E249"/>
    </sheetView>
  </sheetViews>
  <sheetFormatPr defaultRowHeight="20.100000000000001" customHeight="1" x14ac:dyDescent="0.25"/>
  <cols>
    <col min="1" max="1" width="30.140625" style="97" customWidth="1"/>
    <col min="2" max="2" width="11" style="108" customWidth="1"/>
    <col min="3" max="3" width="24.5703125" style="97" customWidth="1"/>
    <col min="4" max="4" width="13.28515625" style="97" customWidth="1"/>
    <col min="5" max="5" width="31.5703125" style="107" customWidth="1"/>
    <col min="6" max="6" width="13.85546875" style="97" customWidth="1"/>
    <col min="7" max="7" width="12.42578125" style="97" customWidth="1"/>
    <col min="8" max="8" width="11.5703125" style="97" customWidth="1"/>
    <col min="9" max="9" width="8" style="97" customWidth="1"/>
    <col min="10" max="10" width="10.140625" style="97" customWidth="1"/>
    <col min="11" max="11" width="10" style="110" customWidth="1"/>
    <col min="12" max="12" width="11.42578125" style="110" customWidth="1"/>
    <col min="13" max="13" width="15.5703125" style="111" customWidth="1"/>
    <col min="14" max="15" width="11.85546875" style="110" customWidth="1"/>
    <col min="16" max="16" width="11.85546875" style="112" customWidth="1"/>
    <col min="17" max="17" width="9.140625" style="107" customWidth="1"/>
    <col min="18" max="18" width="13.85546875" style="111" customWidth="1"/>
    <col min="19" max="19" width="13.42578125" style="170" customWidth="1"/>
    <col min="20" max="20" width="24.7109375" style="171" customWidth="1"/>
    <col min="21" max="21" width="12" style="171" customWidth="1"/>
    <col min="22" max="22" width="12" style="172" customWidth="1"/>
    <col min="23" max="16384" width="9.140625" style="97"/>
  </cols>
  <sheetData>
    <row r="1" spans="1:27" ht="20.100000000000001" customHeight="1" x14ac:dyDescent="0.25">
      <c r="A1" s="87" t="s">
        <v>813</v>
      </c>
      <c r="B1" s="88"/>
      <c r="C1" s="88"/>
      <c r="D1" s="89" t="s">
        <v>814</v>
      </c>
      <c r="E1" s="90"/>
      <c r="F1" s="90"/>
      <c r="G1" s="90"/>
      <c r="H1" s="90"/>
      <c r="I1" s="90"/>
      <c r="J1" s="90"/>
      <c r="K1" s="90"/>
      <c r="L1" s="90"/>
      <c r="M1" s="90"/>
      <c r="N1" s="90"/>
      <c r="O1" s="90"/>
      <c r="P1" s="90"/>
      <c r="Q1" s="90"/>
      <c r="R1" s="91"/>
      <c r="S1" s="92" t="s">
        <v>815</v>
      </c>
      <c r="T1" s="93"/>
      <c r="U1" s="94"/>
      <c r="V1" s="95"/>
      <c r="W1" s="96"/>
    </row>
    <row r="2" spans="1:27" s="107" customFormat="1" ht="42" customHeight="1" x14ac:dyDescent="0.25">
      <c r="A2" s="98" t="s">
        <v>816</v>
      </c>
      <c r="B2" s="99" t="s">
        <v>817</v>
      </c>
      <c r="C2" s="98" t="s">
        <v>818</v>
      </c>
      <c r="D2" s="98" t="s">
        <v>279</v>
      </c>
      <c r="E2" s="98" t="s">
        <v>819</v>
      </c>
      <c r="F2" s="100" t="s">
        <v>820</v>
      </c>
      <c r="G2" s="98" t="s">
        <v>281</v>
      </c>
      <c r="H2" s="98" t="s">
        <v>282</v>
      </c>
      <c r="I2" s="98" t="s">
        <v>283</v>
      </c>
      <c r="J2" s="98" t="s">
        <v>285</v>
      </c>
      <c r="K2" s="101" t="s">
        <v>821</v>
      </c>
      <c r="L2" s="101" t="s">
        <v>284</v>
      </c>
      <c r="M2" s="102" t="s">
        <v>350</v>
      </c>
      <c r="N2" s="101" t="s">
        <v>822</v>
      </c>
      <c r="O2" s="101" t="s">
        <v>135</v>
      </c>
      <c r="P2" s="101" t="s">
        <v>823</v>
      </c>
      <c r="Q2" s="98" t="s">
        <v>824</v>
      </c>
      <c r="R2" s="102" t="s">
        <v>825</v>
      </c>
      <c r="S2" s="103" t="s">
        <v>826</v>
      </c>
      <c r="T2" s="104" t="s">
        <v>827</v>
      </c>
      <c r="U2" s="104" t="s">
        <v>828</v>
      </c>
      <c r="V2" s="105" t="s">
        <v>829</v>
      </c>
      <c r="W2" s="106" t="s">
        <v>830</v>
      </c>
      <c r="X2" s="106" t="s">
        <v>46</v>
      </c>
      <c r="Y2" s="106" t="s">
        <v>831</v>
      </c>
      <c r="Z2" s="106" t="s">
        <v>832</v>
      </c>
      <c r="AA2" s="106" t="s">
        <v>371</v>
      </c>
    </row>
    <row r="3" spans="1:27" ht="19.5" customHeight="1" x14ac:dyDescent="0.25">
      <c r="A3" s="97" t="s">
        <v>833</v>
      </c>
      <c r="B3" s="108" t="s">
        <v>377</v>
      </c>
      <c r="C3" s="107"/>
      <c r="D3" s="97" t="s">
        <v>830</v>
      </c>
      <c r="E3" s="109" t="s">
        <v>834</v>
      </c>
      <c r="F3" s="97" t="s">
        <v>835</v>
      </c>
      <c r="G3" s="97" t="s">
        <v>290</v>
      </c>
      <c r="H3" s="97" t="s">
        <v>377</v>
      </c>
      <c r="I3" s="97">
        <v>3</v>
      </c>
      <c r="J3" s="97" t="s">
        <v>317</v>
      </c>
      <c r="K3" s="110">
        <v>42485</v>
      </c>
      <c r="L3" s="110">
        <v>42488</v>
      </c>
      <c r="S3" s="113"/>
      <c r="T3" s="114"/>
      <c r="U3" s="114"/>
      <c r="V3" s="115"/>
      <c r="W3" s="116">
        <f>IF(Table13[[#This Row],[Referral '#]]="GE-001-156",1,0)</f>
        <v>1</v>
      </c>
      <c r="X3" s="116">
        <f>IF(Table13[[#This Row],[Status]]="Approved",1,0)</f>
        <v>0</v>
      </c>
      <c r="Y3" s="116">
        <f>IF(Table13[[#This Row],[Sent to GE Committee]]&gt;0,1,0)</f>
        <v>1</v>
      </c>
      <c r="Z3" s="117">
        <f>IF(Table13[[#This Row],[New/Revisioned/Directly Converted]]="New",1,0)</f>
        <v>0</v>
      </c>
      <c r="AA3" s="117">
        <f>Table13[[#This Row],['#ofReferrals]]-Table13[[#This Row],[New]]</f>
        <v>1</v>
      </c>
    </row>
    <row r="4" spans="1:27" ht="20.100000000000001" customHeight="1" x14ac:dyDescent="0.25">
      <c r="C4" s="107"/>
      <c r="D4" s="97" t="s">
        <v>597</v>
      </c>
      <c r="E4" s="109" t="s">
        <v>836</v>
      </c>
      <c r="F4" s="97" t="s">
        <v>832</v>
      </c>
      <c r="G4" s="97" t="s">
        <v>203</v>
      </c>
      <c r="H4" s="97" t="s">
        <v>217</v>
      </c>
      <c r="I4" s="97">
        <v>3</v>
      </c>
      <c r="J4" s="97" t="s">
        <v>317</v>
      </c>
      <c r="K4" s="110">
        <v>42439</v>
      </c>
      <c r="L4" s="110">
        <v>42446</v>
      </c>
      <c r="S4" s="113">
        <v>42466</v>
      </c>
      <c r="T4" s="118" t="s">
        <v>837</v>
      </c>
      <c r="U4" s="119" t="s">
        <v>838</v>
      </c>
      <c r="V4" s="120" t="s">
        <v>203</v>
      </c>
      <c r="W4" s="121">
        <f>IF(Table13[[#This Row],[Referral '#]]="GE-001-156",1,0)</f>
        <v>0</v>
      </c>
      <c r="X4" s="97">
        <f>IF(Table13[[#This Row],[Status]]="Approved",1,0)</f>
        <v>0</v>
      </c>
      <c r="Y4" s="116">
        <f>IF(Table13[[#This Row],[Sent to GE Committee]]&gt;0,1,0)</f>
        <v>1</v>
      </c>
      <c r="Z4" s="117">
        <f>IF(Table13[[#This Row],[New/Revisioned/Directly Converted]]="New",1,0)</f>
        <v>1</v>
      </c>
      <c r="AA4" s="117">
        <f>Table13[[#This Row],['#ofReferrals]]-Table13[[#This Row],[New]]</f>
        <v>0</v>
      </c>
    </row>
    <row r="5" spans="1:27" ht="20.100000000000001" customHeight="1" x14ac:dyDescent="0.25">
      <c r="A5" s="97" t="s">
        <v>839</v>
      </c>
      <c r="B5" s="108" t="s">
        <v>247</v>
      </c>
      <c r="C5" s="107" t="s">
        <v>840</v>
      </c>
      <c r="D5" s="97" t="s">
        <v>830</v>
      </c>
      <c r="E5" s="109" t="s">
        <v>841</v>
      </c>
      <c r="F5" s="97" t="s">
        <v>835</v>
      </c>
      <c r="G5" s="97" t="s">
        <v>203</v>
      </c>
      <c r="H5" s="97" t="s">
        <v>247</v>
      </c>
      <c r="I5" s="97">
        <v>4</v>
      </c>
      <c r="J5" s="97" t="s">
        <v>288</v>
      </c>
      <c r="K5" s="110">
        <v>42401</v>
      </c>
      <c r="L5" s="110">
        <v>42404</v>
      </c>
      <c r="M5" s="111">
        <v>42424</v>
      </c>
      <c r="Q5" s="107" t="s">
        <v>842</v>
      </c>
      <c r="S5" s="113"/>
      <c r="T5" s="114"/>
      <c r="U5" s="114"/>
      <c r="V5" s="122"/>
      <c r="W5" s="117">
        <f>IF(Table13[[#This Row],[Referral '#]]="GE-001-156",1,0)</f>
        <v>1</v>
      </c>
      <c r="X5" s="97">
        <f>IF(Table13[[#This Row],[Status]]="Approved",1,0)</f>
        <v>0</v>
      </c>
      <c r="Y5" s="116">
        <f>IF(Table13[[#This Row],[Sent to GE Committee]]&gt;0,1,0)</f>
        <v>1</v>
      </c>
      <c r="Z5" s="116">
        <f>IF(Table13[[#This Row],[New/Revisioned/Directly Converted]]="New",1,0)</f>
        <v>0</v>
      </c>
      <c r="AA5" s="117">
        <f>Table13[[#This Row],['#ofReferrals]]-Table13[[#This Row],[New]]</f>
        <v>1</v>
      </c>
    </row>
    <row r="6" spans="1:27" ht="20.100000000000001" customHeight="1" x14ac:dyDescent="0.25">
      <c r="A6" s="97" t="s">
        <v>843</v>
      </c>
      <c r="B6" s="108" t="s">
        <v>214</v>
      </c>
      <c r="C6" s="107"/>
      <c r="D6" s="97" t="s">
        <v>830</v>
      </c>
      <c r="E6" s="109" t="s">
        <v>534</v>
      </c>
      <c r="F6" s="97" t="s">
        <v>835</v>
      </c>
      <c r="G6" s="97" t="s">
        <v>203</v>
      </c>
      <c r="H6" s="97" t="s">
        <v>214</v>
      </c>
      <c r="I6" s="97">
        <v>3</v>
      </c>
      <c r="J6" s="97" t="s">
        <v>287</v>
      </c>
      <c r="K6" s="110">
        <v>42433</v>
      </c>
      <c r="L6" s="110">
        <v>42444</v>
      </c>
      <c r="M6" s="111">
        <v>42471</v>
      </c>
      <c r="O6" s="110" t="s">
        <v>46</v>
      </c>
      <c r="Q6" s="107" t="s">
        <v>844</v>
      </c>
      <c r="R6" s="111">
        <v>42482</v>
      </c>
      <c r="S6" s="123">
        <v>42466</v>
      </c>
      <c r="T6" s="118" t="s">
        <v>845</v>
      </c>
      <c r="U6" s="119" t="s">
        <v>846</v>
      </c>
      <c r="V6" s="124" t="s">
        <v>847</v>
      </c>
      <c r="W6" s="117">
        <f>IF(Table13[[#This Row],[Referral '#]]="GE-001-156",1,0)</f>
        <v>1</v>
      </c>
      <c r="X6" s="97">
        <f>IF(Table13[[#This Row],[Status]]="Approved",1,0)</f>
        <v>1</v>
      </c>
      <c r="Y6" s="116">
        <f>IF(Table13[[#This Row],[Sent to GE Committee]]&gt;0,1,0)</f>
        <v>1</v>
      </c>
      <c r="Z6" s="117">
        <f>IF(Table13[[#This Row],[New/Revisioned/Directly Converted]]="New",1,0)</f>
        <v>0</v>
      </c>
      <c r="AA6" s="117">
        <f>Table13[[#This Row],['#ofReferrals]]-Table13[[#This Row],[New]]</f>
        <v>1</v>
      </c>
    </row>
    <row r="7" spans="1:27" ht="20.100000000000001" customHeight="1" x14ac:dyDescent="0.25">
      <c r="A7" s="97" t="s">
        <v>848</v>
      </c>
      <c r="B7" s="108" t="s">
        <v>214</v>
      </c>
      <c r="C7" s="107"/>
      <c r="D7" s="97" t="s">
        <v>830</v>
      </c>
      <c r="E7" s="109" t="s">
        <v>535</v>
      </c>
      <c r="F7" s="97" t="s">
        <v>835</v>
      </c>
      <c r="G7" s="97" t="s">
        <v>203</v>
      </c>
      <c r="H7" s="97" t="s">
        <v>214</v>
      </c>
      <c r="I7" s="97">
        <v>3</v>
      </c>
      <c r="J7" s="97" t="s">
        <v>287</v>
      </c>
      <c r="K7" s="110">
        <v>42433</v>
      </c>
      <c r="L7" s="110">
        <v>42444</v>
      </c>
      <c r="M7" s="111">
        <v>42471</v>
      </c>
      <c r="O7" s="110" t="s">
        <v>46</v>
      </c>
      <c r="Q7" s="107" t="s">
        <v>849</v>
      </c>
      <c r="R7" s="111">
        <v>42482</v>
      </c>
      <c r="S7" s="123">
        <v>42466</v>
      </c>
      <c r="T7" s="118" t="s">
        <v>845</v>
      </c>
      <c r="U7" s="119" t="s">
        <v>846</v>
      </c>
      <c r="V7" s="124" t="s">
        <v>847</v>
      </c>
      <c r="W7" s="116">
        <f>IF(Table13[[#This Row],[Referral '#]]="GE-001-156",1,0)</f>
        <v>1</v>
      </c>
      <c r="X7" s="97">
        <f>IF(Table13[[#This Row],[Status]]="Approved",1,0)</f>
        <v>1</v>
      </c>
      <c r="Y7" s="116">
        <f>IF(Table13[[#This Row],[Sent to GE Committee]]&gt;0,1,0)</f>
        <v>1</v>
      </c>
      <c r="Z7" s="117">
        <f>IF(Table13[[#This Row],[New/Revisioned/Directly Converted]]="New",1,0)</f>
        <v>0</v>
      </c>
      <c r="AA7" s="117">
        <f>Table13[[#This Row],['#ofReferrals]]-Table13[[#This Row],[New]]</f>
        <v>1</v>
      </c>
    </row>
    <row r="8" spans="1:27" ht="20.100000000000001" customHeight="1" x14ac:dyDescent="0.25">
      <c r="A8" s="97" t="s">
        <v>850</v>
      </c>
      <c r="B8" s="108" t="s">
        <v>214</v>
      </c>
      <c r="C8" s="107"/>
      <c r="D8" s="97" t="s">
        <v>830</v>
      </c>
      <c r="E8" s="109" t="s">
        <v>536</v>
      </c>
      <c r="F8" s="97" t="s">
        <v>835</v>
      </c>
      <c r="G8" s="97" t="s">
        <v>203</v>
      </c>
      <c r="H8" s="97" t="s">
        <v>214</v>
      </c>
      <c r="I8" s="97">
        <v>3</v>
      </c>
      <c r="J8" s="97" t="s">
        <v>287</v>
      </c>
      <c r="K8" s="110">
        <v>42433</v>
      </c>
      <c r="L8" s="110">
        <v>42444</v>
      </c>
      <c r="M8" s="111">
        <v>42471</v>
      </c>
      <c r="O8" s="110" t="s">
        <v>46</v>
      </c>
      <c r="Q8" s="107" t="s">
        <v>851</v>
      </c>
      <c r="R8" s="111">
        <v>42482</v>
      </c>
      <c r="S8" s="123">
        <v>42466</v>
      </c>
      <c r="T8" s="118" t="s">
        <v>845</v>
      </c>
      <c r="U8" s="119" t="s">
        <v>846</v>
      </c>
      <c r="V8" s="124" t="s">
        <v>847</v>
      </c>
      <c r="W8" s="117">
        <f>IF(Table13[[#This Row],[Referral '#]]="GE-001-156",1,0)</f>
        <v>1</v>
      </c>
      <c r="X8" s="97">
        <f>IF(Table13[[#This Row],[Status]]="Approved",1,0)</f>
        <v>1</v>
      </c>
      <c r="Y8" s="116">
        <f>IF(Table13[[#This Row],[Sent to GE Committee]]&gt;0,1,0)</f>
        <v>1</v>
      </c>
      <c r="Z8" s="117">
        <f>IF(Table13[[#This Row],[New/Revisioned/Directly Converted]]="New",1,0)</f>
        <v>0</v>
      </c>
      <c r="AA8" s="117">
        <f>Table13[[#This Row],['#ofReferrals]]-Table13[[#This Row],[New]]</f>
        <v>1</v>
      </c>
    </row>
    <row r="9" spans="1:27" ht="20.100000000000001" customHeight="1" x14ac:dyDescent="0.25">
      <c r="A9" s="97" t="s">
        <v>852</v>
      </c>
      <c r="B9" s="108" t="s">
        <v>214</v>
      </c>
      <c r="C9" s="107"/>
      <c r="D9" s="97" t="s">
        <v>830</v>
      </c>
      <c r="E9" s="109" t="s">
        <v>537</v>
      </c>
      <c r="F9" s="97" t="s">
        <v>835</v>
      </c>
      <c r="G9" s="97" t="s">
        <v>203</v>
      </c>
      <c r="H9" s="97" t="s">
        <v>214</v>
      </c>
      <c r="I9" s="97">
        <v>3</v>
      </c>
      <c r="J9" s="97" t="s">
        <v>287</v>
      </c>
      <c r="K9" s="110">
        <v>42433</v>
      </c>
      <c r="L9" s="110">
        <v>42444</v>
      </c>
      <c r="M9" s="111">
        <v>42471</v>
      </c>
      <c r="O9" s="110" t="s">
        <v>46</v>
      </c>
      <c r="Q9" s="107" t="s">
        <v>853</v>
      </c>
      <c r="R9" s="111">
        <v>42482</v>
      </c>
      <c r="S9" s="123">
        <v>42466</v>
      </c>
      <c r="T9" s="118" t="s">
        <v>845</v>
      </c>
      <c r="U9" s="119" t="s">
        <v>846</v>
      </c>
      <c r="V9" s="124" t="s">
        <v>847</v>
      </c>
      <c r="W9" s="116">
        <f>IF(Table13[[#This Row],[Referral '#]]="GE-001-156",1,0)</f>
        <v>1</v>
      </c>
      <c r="X9" s="97">
        <f>IF(Table13[[#This Row],[Status]]="Approved",1,0)</f>
        <v>1</v>
      </c>
      <c r="Y9" s="116">
        <f>IF(Table13[[#This Row],[Sent to GE Committee]]&gt;0,1,0)</f>
        <v>1</v>
      </c>
      <c r="Z9" s="117">
        <f>IF(Table13[[#This Row],[New/Revisioned/Directly Converted]]="New",1,0)</f>
        <v>0</v>
      </c>
      <c r="AA9" s="117">
        <f>Table13[[#This Row],['#ofReferrals]]-Table13[[#This Row],[New]]</f>
        <v>1</v>
      </c>
    </row>
    <row r="10" spans="1:27" ht="20.100000000000001" customHeight="1" x14ac:dyDescent="0.25">
      <c r="A10" s="97" t="s">
        <v>854</v>
      </c>
      <c r="B10" s="108" t="s">
        <v>204</v>
      </c>
      <c r="C10" s="107"/>
      <c r="D10" s="97" t="s">
        <v>830</v>
      </c>
      <c r="E10" s="109" t="s">
        <v>769</v>
      </c>
      <c r="F10" s="97" t="s">
        <v>835</v>
      </c>
      <c r="G10" s="97" t="s">
        <v>290</v>
      </c>
      <c r="H10" s="97" t="s">
        <v>204</v>
      </c>
      <c r="I10" s="97">
        <v>3</v>
      </c>
      <c r="J10" s="97" t="s">
        <v>287</v>
      </c>
      <c r="K10" s="110">
        <v>42389</v>
      </c>
      <c r="L10" s="110">
        <v>42404</v>
      </c>
      <c r="O10" s="110" t="s">
        <v>46</v>
      </c>
      <c r="Q10" s="107" t="s">
        <v>855</v>
      </c>
      <c r="R10" s="111">
        <v>41009</v>
      </c>
      <c r="S10" s="125"/>
      <c r="T10" s="118" t="s">
        <v>856</v>
      </c>
      <c r="U10" s="119" t="s">
        <v>857</v>
      </c>
      <c r="V10" s="124" t="s">
        <v>858</v>
      </c>
      <c r="W10" s="117">
        <f>IF(Table13[[#This Row],[Referral '#]]="GE-001-156",1,0)</f>
        <v>1</v>
      </c>
      <c r="X10" s="97">
        <f>IF(Table13[[#This Row],[Status]]="Approved",1,0)</f>
        <v>1</v>
      </c>
      <c r="Y10" s="116">
        <f>IF(Table13[[#This Row],[Sent to GE Committee]]&gt;0,1,0)</f>
        <v>1</v>
      </c>
      <c r="Z10" s="117">
        <f>IF(Table13[[#This Row],[New/Revisioned/Directly Converted]]="New",1,0)</f>
        <v>0</v>
      </c>
      <c r="AA10" s="117">
        <f>Table13[[#This Row],['#ofReferrals]]-Table13[[#This Row],[New]]</f>
        <v>1</v>
      </c>
    </row>
    <row r="11" spans="1:27" ht="20.100000000000001" customHeight="1" x14ac:dyDescent="0.25">
      <c r="A11" s="97" t="s">
        <v>859</v>
      </c>
      <c r="B11" s="108" t="s">
        <v>204</v>
      </c>
      <c r="C11" s="107"/>
      <c r="D11" s="97" t="s">
        <v>205</v>
      </c>
      <c r="E11" s="109" t="s">
        <v>206</v>
      </c>
      <c r="F11" s="97" t="s">
        <v>860</v>
      </c>
      <c r="G11" s="97" t="s">
        <v>203</v>
      </c>
      <c r="H11" s="97" t="s">
        <v>204</v>
      </c>
      <c r="I11" s="97">
        <v>3</v>
      </c>
      <c r="J11" s="97" t="s">
        <v>287</v>
      </c>
      <c r="K11" s="110">
        <v>42401</v>
      </c>
      <c r="L11" s="110">
        <v>42404</v>
      </c>
      <c r="S11" s="123">
        <v>42466</v>
      </c>
      <c r="T11" s="118" t="s">
        <v>861</v>
      </c>
      <c r="U11" s="119" t="s">
        <v>862</v>
      </c>
      <c r="V11" s="124" t="s">
        <v>858</v>
      </c>
      <c r="W11" s="97">
        <f>IF(Table13[[#This Row],[Referral '#]]="GE-001-156",1,0)</f>
        <v>0</v>
      </c>
      <c r="X11" s="97">
        <f>IF(Table13[[#This Row],[Status]]="Approved",1,0)</f>
        <v>0</v>
      </c>
      <c r="Y11" s="116">
        <f>IF(Table13[[#This Row],[Sent to GE Committee]]&gt;0,1,0)</f>
        <v>1</v>
      </c>
      <c r="Z11" s="117">
        <f>IF(Table13[[#This Row],[New/Revisioned/Directly Converted]]="New",1,0)</f>
        <v>0</v>
      </c>
      <c r="AA11" s="117">
        <f>Table13[[#This Row],['#ofReferrals]]-Table13[[#This Row],[New]]</f>
        <v>1</v>
      </c>
    </row>
    <row r="12" spans="1:27" ht="20.100000000000001" customHeight="1" x14ac:dyDescent="0.25">
      <c r="A12" s="97" t="s">
        <v>863</v>
      </c>
      <c r="B12" s="108" t="s">
        <v>377</v>
      </c>
      <c r="C12" s="107"/>
      <c r="D12" s="97" t="s">
        <v>830</v>
      </c>
      <c r="E12" s="109" t="s">
        <v>208</v>
      </c>
      <c r="F12" s="97" t="s">
        <v>835</v>
      </c>
      <c r="G12" s="97" t="s">
        <v>203</v>
      </c>
      <c r="H12" s="97" t="s">
        <v>204</v>
      </c>
      <c r="I12" s="97">
        <v>3</v>
      </c>
      <c r="J12" s="97" t="s">
        <v>287</v>
      </c>
      <c r="K12" s="110">
        <v>42401</v>
      </c>
      <c r="L12" s="110">
        <v>42404</v>
      </c>
      <c r="M12" s="111">
        <v>42424</v>
      </c>
      <c r="Q12" s="107" t="s">
        <v>864</v>
      </c>
      <c r="S12" s="125"/>
      <c r="T12" s="118"/>
      <c r="U12" s="119"/>
      <c r="V12" s="124"/>
      <c r="W12" s="116">
        <f>IF(Table13[[#This Row],[Referral '#]]="GE-001-156",1,0)</f>
        <v>1</v>
      </c>
      <c r="X12" s="97">
        <f>IF(Table13[[#This Row],[Status]]="Approved",1,0)</f>
        <v>0</v>
      </c>
      <c r="Y12" s="116">
        <f>IF(Table13[[#This Row],[Sent to GE Committee]]&gt;0,1,0)</f>
        <v>1</v>
      </c>
      <c r="Z12" s="117">
        <f>IF(Table13[[#This Row],[New/Revisioned/Directly Converted]]="New",1,0)</f>
        <v>0</v>
      </c>
      <c r="AA12" s="117">
        <f>Table13[[#This Row],['#ofReferrals]]-Table13[[#This Row],[New]]</f>
        <v>1</v>
      </c>
    </row>
    <row r="13" spans="1:27" ht="20.100000000000001" customHeight="1" x14ac:dyDescent="0.25">
      <c r="A13" s="126" t="s">
        <v>865</v>
      </c>
      <c r="B13" s="127" t="s">
        <v>499</v>
      </c>
      <c r="C13" s="126"/>
      <c r="D13" s="126" t="s">
        <v>780</v>
      </c>
      <c r="E13" s="127" t="s">
        <v>866</v>
      </c>
      <c r="F13" s="97" t="s">
        <v>860</v>
      </c>
      <c r="G13" s="97" t="s">
        <v>203</v>
      </c>
      <c r="H13" s="97" t="s">
        <v>499</v>
      </c>
      <c r="I13" s="97">
        <v>3</v>
      </c>
      <c r="J13" s="97" t="s">
        <v>317</v>
      </c>
      <c r="K13" s="110">
        <v>42478</v>
      </c>
      <c r="L13" s="110">
        <v>42481</v>
      </c>
      <c r="M13" s="126"/>
      <c r="N13" s="126"/>
      <c r="O13" s="126"/>
      <c r="P13" s="126"/>
      <c r="Q13" s="126"/>
      <c r="R13" s="126"/>
      <c r="S13" s="125"/>
      <c r="T13" s="118" t="s">
        <v>867</v>
      </c>
      <c r="U13" s="119"/>
      <c r="V13" s="124"/>
      <c r="W13" s="121">
        <f>IF(Table13[[#This Row],[Referral '#]]="GE-001-156",1,0)</f>
        <v>0</v>
      </c>
      <c r="X13" s="97">
        <f>IF(Table13[[#This Row],[Status]]="Approved",1,0)</f>
        <v>0</v>
      </c>
      <c r="Y13" s="116">
        <f>IF(Table13[[#This Row],[Sent to GE Committee]]&gt;0,1,0)</f>
        <v>1</v>
      </c>
      <c r="Z13" s="117">
        <f>IF(Table13[[#This Row],[New/Revisioned/Directly Converted]]="New",1,0)</f>
        <v>0</v>
      </c>
      <c r="AA13" s="117">
        <f>Table13[[#This Row],['#ofReferrals]]-Table13[[#This Row],[New]]</f>
        <v>1</v>
      </c>
    </row>
    <row r="14" spans="1:27" ht="20.100000000000001" customHeight="1" x14ac:dyDescent="0.25">
      <c r="C14" s="107"/>
      <c r="D14" s="97" t="s">
        <v>632</v>
      </c>
      <c r="E14" s="109" t="s">
        <v>868</v>
      </c>
      <c r="F14" s="97" t="s">
        <v>832</v>
      </c>
      <c r="G14" s="97" t="s">
        <v>203</v>
      </c>
      <c r="H14" s="97" t="s">
        <v>291</v>
      </c>
      <c r="I14" s="97">
        <v>3</v>
      </c>
      <c r="J14" s="97" t="s">
        <v>317</v>
      </c>
      <c r="K14" s="110">
        <v>42454</v>
      </c>
      <c r="L14" s="110">
        <v>42465</v>
      </c>
      <c r="S14" s="123">
        <v>42465</v>
      </c>
      <c r="T14" s="118" t="s">
        <v>869</v>
      </c>
      <c r="U14" s="119"/>
      <c r="V14" s="124"/>
      <c r="W14" s="121">
        <f>IF(Table13[[#This Row],[Referral '#]]="GE-001-156",1,0)</f>
        <v>0</v>
      </c>
      <c r="X14" s="97">
        <f>IF(Table13[[#This Row],[Status]]="Approved",1,0)</f>
        <v>0</v>
      </c>
      <c r="Y14" s="116">
        <f>IF(Table13[[#This Row],[Sent to GE Committee]]&gt;0,1,0)</f>
        <v>1</v>
      </c>
      <c r="Z14" s="117">
        <f>IF(Table13[[#This Row],[New/Revisioned/Directly Converted]]="New",1,0)</f>
        <v>1</v>
      </c>
      <c r="AA14" s="117">
        <f>Table13[[#This Row],['#ofReferrals]]-Table13[[#This Row],[New]]</f>
        <v>0</v>
      </c>
    </row>
    <row r="15" spans="1:27" ht="20.100000000000001" customHeight="1" x14ac:dyDescent="0.25">
      <c r="A15" s="97" t="s">
        <v>870</v>
      </c>
      <c r="B15" s="108" t="s">
        <v>204</v>
      </c>
      <c r="C15" s="107"/>
      <c r="D15" s="97" t="s">
        <v>830</v>
      </c>
      <c r="E15" s="109" t="s">
        <v>770</v>
      </c>
      <c r="F15" s="97" t="s">
        <v>835</v>
      </c>
      <c r="G15" s="97" t="s">
        <v>290</v>
      </c>
      <c r="H15" s="97" t="s">
        <v>204</v>
      </c>
      <c r="I15" s="97">
        <v>2</v>
      </c>
      <c r="J15" s="97" t="s">
        <v>286</v>
      </c>
      <c r="K15" s="110">
        <v>42389</v>
      </c>
      <c r="L15" s="110">
        <v>42404</v>
      </c>
      <c r="O15" s="110" t="s">
        <v>46</v>
      </c>
      <c r="R15" s="111">
        <v>42458</v>
      </c>
      <c r="S15" s="125"/>
      <c r="T15" s="118" t="s">
        <v>871</v>
      </c>
      <c r="U15" s="119" t="s">
        <v>872</v>
      </c>
      <c r="V15" s="124" t="s">
        <v>847</v>
      </c>
      <c r="W15" s="117">
        <f>IF(Table13[[#This Row],[Referral '#]]="GE-001-156",1,0)</f>
        <v>1</v>
      </c>
      <c r="X15" s="97">
        <f>IF(Table13[[#This Row],[Status]]="Approved",1,0)</f>
        <v>1</v>
      </c>
      <c r="Y15" s="116">
        <f>IF(Table13[[#This Row],[Sent to GE Committee]]&gt;0,1,0)</f>
        <v>1</v>
      </c>
      <c r="Z15" s="117">
        <f>IF(Table13[[#This Row],[New/Revisioned/Directly Converted]]="New",1,0)</f>
        <v>0</v>
      </c>
      <c r="AA15" s="117">
        <f>Table13[[#This Row],['#ofReferrals]]-Table13[[#This Row],[New]]</f>
        <v>1</v>
      </c>
    </row>
    <row r="16" spans="1:27" ht="20.100000000000001" customHeight="1" x14ac:dyDescent="0.25">
      <c r="A16" s="97" t="s">
        <v>873</v>
      </c>
      <c r="B16" s="108" t="s">
        <v>223</v>
      </c>
      <c r="C16" s="107"/>
      <c r="D16" s="97" t="s">
        <v>830</v>
      </c>
      <c r="E16" s="109" t="s">
        <v>771</v>
      </c>
      <c r="F16" s="97" t="s">
        <v>835</v>
      </c>
      <c r="G16" s="97" t="s">
        <v>290</v>
      </c>
      <c r="H16" s="97" t="s">
        <v>223</v>
      </c>
      <c r="I16" s="97">
        <v>3</v>
      </c>
      <c r="J16" s="97" t="s">
        <v>317</v>
      </c>
      <c r="K16" s="110">
        <v>42454</v>
      </c>
      <c r="L16" s="110">
        <v>42471</v>
      </c>
      <c r="S16" s="125"/>
      <c r="T16" s="118"/>
      <c r="U16" s="119"/>
      <c r="V16" s="124"/>
      <c r="W16" s="117">
        <f>IF(Table13[[#This Row],[Referral '#]]="GE-001-156",1,0)</f>
        <v>1</v>
      </c>
      <c r="X16" s="97">
        <f>IF(Table13[[#This Row],[Status]]="Approved",1,0)</f>
        <v>0</v>
      </c>
      <c r="Y16" s="116">
        <f>IF(Table13[[#This Row],[Sent to GE Committee]]&gt;0,1,0)</f>
        <v>1</v>
      </c>
      <c r="Z16" s="117">
        <f>IF(Table13[[#This Row],[New/Revisioned/Directly Converted]]="New",1,0)</f>
        <v>0</v>
      </c>
      <c r="AA16" s="117">
        <f>Table13[[#This Row],['#ofReferrals]]-Table13[[#This Row],[New]]</f>
        <v>1</v>
      </c>
    </row>
    <row r="17" spans="1:27" ht="20.100000000000001" customHeight="1" x14ac:dyDescent="0.25">
      <c r="A17" s="97" t="s">
        <v>874</v>
      </c>
      <c r="B17" s="108" t="s">
        <v>220</v>
      </c>
      <c r="C17" s="107"/>
      <c r="D17" s="97" t="s">
        <v>830</v>
      </c>
      <c r="E17" s="109" t="s">
        <v>772</v>
      </c>
      <c r="F17" s="97" t="s">
        <v>835</v>
      </c>
      <c r="G17" s="97" t="s">
        <v>290</v>
      </c>
      <c r="H17" s="97" t="s">
        <v>220</v>
      </c>
      <c r="I17" s="97">
        <v>3</v>
      </c>
      <c r="J17" s="97" t="s">
        <v>317</v>
      </c>
      <c r="K17" s="110">
        <v>42389</v>
      </c>
      <c r="L17" s="110">
        <v>42404</v>
      </c>
      <c r="O17" s="110" t="s">
        <v>46</v>
      </c>
      <c r="R17" s="111">
        <v>42440</v>
      </c>
      <c r="S17" s="125"/>
      <c r="T17" s="118" t="s">
        <v>875</v>
      </c>
      <c r="U17" s="119" t="s">
        <v>872</v>
      </c>
      <c r="V17" s="124" t="s">
        <v>847</v>
      </c>
      <c r="W17" s="116">
        <f>IF(Table13[[#This Row],[Referral '#]]="GE-001-156",1,0)</f>
        <v>1</v>
      </c>
      <c r="X17" s="97">
        <f>IF(Table13[[#This Row],[Status]]="Approved",1,0)</f>
        <v>1</v>
      </c>
      <c r="Y17" s="116">
        <f>IF(Table13[[#This Row],[Sent to GE Committee]]&gt;0,1,0)</f>
        <v>1</v>
      </c>
      <c r="Z17" s="117">
        <f>IF(Table13[[#This Row],[New/Revisioned/Directly Converted]]="New",1,0)</f>
        <v>0</v>
      </c>
      <c r="AA17" s="117">
        <f>Table13[[#This Row],['#ofReferrals]]-Table13[[#This Row],[New]]</f>
        <v>1</v>
      </c>
    </row>
    <row r="18" spans="1:27" ht="20.100000000000001" customHeight="1" x14ac:dyDescent="0.25">
      <c r="C18" s="107"/>
      <c r="D18" s="97" t="s">
        <v>782</v>
      </c>
      <c r="E18" s="109" t="s">
        <v>783</v>
      </c>
      <c r="F18" s="97" t="s">
        <v>832</v>
      </c>
      <c r="G18" s="97" t="s">
        <v>203</v>
      </c>
      <c r="H18" s="97" t="s">
        <v>237</v>
      </c>
      <c r="K18" s="110">
        <v>42439</v>
      </c>
      <c r="L18" s="110">
        <v>42481</v>
      </c>
      <c r="S18" s="125"/>
      <c r="T18" s="118" t="s">
        <v>867</v>
      </c>
      <c r="U18" s="119"/>
      <c r="V18" s="124"/>
      <c r="W18" s="121">
        <f>IF(Table13[[#This Row],[Referral '#]]="GE-001-156",1,0)</f>
        <v>0</v>
      </c>
      <c r="X18" s="97">
        <f>IF(Table13[[#This Row],[Status]]="Approved",1,0)</f>
        <v>0</v>
      </c>
      <c r="Y18" s="116">
        <f>IF(Table13[[#This Row],[Sent to GE Committee]]&gt;0,1,0)</f>
        <v>1</v>
      </c>
      <c r="Z18" s="117">
        <f>IF(Table13[[#This Row],[New/Revisioned/Directly Converted]]="New",1,0)</f>
        <v>1</v>
      </c>
      <c r="AA18" s="117">
        <f>Table13[[#This Row],['#ofReferrals]]-Table13[[#This Row],[New]]</f>
        <v>0</v>
      </c>
    </row>
    <row r="19" spans="1:27" ht="20.100000000000001" customHeight="1" x14ac:dyDescent="0.25">
      <c r="A19" s="97" t="s">
        <v>876</v>
      </c>
      <c r="B19" s="108" t="s">
        <v>305</v>
      </c>
      <c r="C19" s="107" t="s">
        <v>877</v>
      </c>
      <c r="D19" s="97" t="s">
        <v>830</v>
      </c>
      <c r="E19" s="109" t="s">
        <v>878</v>
      </c>
      <c r="F19" s="97" t="s">
        <v>835</v>
      </c>
      <c r="G19" s="97" t="s">
        <v>290</v>
      </c>
      <c r="H19" s="97" t="s">
        <v>305</v>
      </c>
      <c r="I19" s="97">
        <v>4</v>
      </c>
      <c r="J19" s="97" t="s">
        <v>318</v>
      </c>
      <c r="K19" s="110">
        <v>42389</v>
      </c>
      <c r="L19" s="110">
        <v>42404</v>
      </c>
      <c r="O19" s="110" t="s">
        <v>46</v>
      </c>
      <c r="Q19" s="107" t="s">
        <v>855</v>
      </c>
      <c r="R19" s="111">
        <v>42459</v>
      </c>
      <c r="S19" s="125"/>
      <c r="T19" s="118" t="s">
        <v>879</v>
      </c>
      <c r="U19" s="119" t="s">
        <v>880</v>
      </c>
      <c r="V19" s="124" t="s">
        <v>847</v>
      </c>
      <c r="W19" s="116">
        <f>IF(Table13[[#This Row],[Referral '#]]="GE-001-156",1,0)</f>
        <v>1</v>
      </c>
      <c r="X19" s="97">
        <f>IF(Table13[[#This Row],[Status]]="Approved",1,0)</f>
        <v>1</v>
      </c>
      <c r="Y19" s="116">
        <f>IF(Table13[[#This Row],[Sent to GE Committee]]&gt;0,1,0)</f>
        <v>1</v>
      </c>
      <c r="Z19" s="117">
        <f>IF(Table13[[#This Row],[New/Revisioned/Directly Converted]]="New",1,0)</f>
        <v>0</v>
      </c>
      <c r="AA19" s="117">
        <f>Table13[[#This Row],['#ofReferrals]]-Table13[[#This Row],[New]]</f>
        <v>1</v>
      </c>
    </row>
    <row r="20" spans="1:27" ht="20.100000000000001" customHeight="1" x14ac:dyDescent="0.25">
      <c r="A20" s="97" t="s">
        <v>881</v>
      </c>
      <c r="B20" s="108" t="s">
        <v>232</v>
      </c>
      <c r="C20" s="107"/>
      <c r="D20" s="97" t="s">
        <v>830</v>
      </c>
      <c r="E20" s="109" t="s">
        <v>774</v>
      </c>
      <c r="F20" s="97" t="s">
        <v>835</v>
      </c>
      <c r="G20" s="97" t="s">
        <v>290</v>
      </c>
      <c r="H20" s="97" t="s">
        <v>232</v>
      </c>
      <c r="I20" s="97">
        <v>4</v>
      </c>
      <c r="J20" s="97" t="s">
        <v>318</v>
      </c>
      <c r="K20" s="110">
        <v>42389</v>
      </c>
      <c r="L20" s="110">
        <v>42404</v>
      </c>
      <c r="O20" s="110" t="s">
        <v>46</v>
      </c>
      <c r="Q20" s="107" t="s">
        <v>855</v>
      </c>
      <c r="R20" s="111">
        <v>42459</v>
      </c>
      <c r="S20" s="125"/>
      <c r="T20" s="118" t="s">
        <v>882</v>
      </c>
      <c r="U20" s="119" t="s">
        <v>857</v>
      </c>
      <c r="V20" s="124" t="s">
        <v>858</v>
      </c>
      <c r="W20" s="116">
        <f>IF(Table13[[#This Row],[Referral '#]]="GE-001-156",1,0)</f>
        <v>1</v>
      </c>
      <c r="X20" s="97">
        <f>IF(Table13[[#This Row],[Status]]="Approved",1,0)</f>
        <v>1</v>
      </c>
      <c r="Y20" s="116">
        <f>IF(Table13[[#This Row],[Sent to GE Committee]]&gt;0,1,0)</f>
        <v>1</v>
      </c>
      <c r="Z20" s="117">
        <f>IF(Table13[[#This Row],[New/Revisioned/Directly Converted]]="New",1,0)</f>
        <v>0</v>
      </c>
      <c r="AA20" s="117">
        <f>Table13[[#This Row],['#ofReferrals]]-Table13[[#This Row],[New]]</f>
        <v>1</v>
      </c>
    </row>
    <row r="21" spans="1:27" ht="20.100000000000001" customHeight="1" x14ac:dyDescent="0.25">
      <c r="A21" s="97" t="s">
        <v>883</v>
      </c>
      <c r="B21" s="108" t="s">
        <v>247</v>
      </c>
      <c r="C21" s="107" t="s">
        <v>877</v>
      </c>
      <c r="D21" s="97" t="s">
        <v>830</v>
      </c>
      <c r="E21" s="109" t="s">
        <v>884</v>
      </c>
      <c r="F21" s="97" t="s">
        <v>835</v>
      </c>
      <c r="G21" s="97" t="s">
        <v>290</v>
      </c>
      <c r="H21" s="97" t="s">
        <v>247</v>
      </c>
      <c r="I21" s="97">
        <v>4</v>
      </c>
      <c r="J21" s="97" t="s">
        <v>318</v>
      </c>
      <c r="K21" s="110">
        <v>42389</v>
      </c>
      <c r="L21" s="110">
        <v>42404</v>
      </c>
      <c r="O21" s="110" t="s">
        <v>46</v>
      </c>
      <c r="Q21" s="107" t="s">
        <v>855</v>
      </c>
      <c r="R21" s="111">
        <v>42459</v>
      </c>
      <c r="S21" s="125"/>
      <c r="T21" s="118" t="s">
        <v>871</v>
      </c>
      <c r="U21" s="119" t="s">
        <v>885</v>
      </c>
      <c r="V21" s="124" t="s">
        <v>858</v>
      </c>
      <c r="W21" s="116">
        <f>IF(Table13[[#This Row],[Referral '#]]="GE-001-156",1,0)</f>
        <v>1</v>
      </c>
      <c r="X21" s="97">
        <f>IF(Table13[[#This Row],[Status]]="Approved",1,0)</f>
        <v>1</v>
      </c>
      <c r="Y21" s="116">
        <f>IF(Table13[[#This Row],[Sent to GE Committee]]&gt;0,1,0)</f>
        <v>1</v>
      </c>
      <c r="Z21" s="117">
        <f>IF(Table13[[#This Row],[New/Revisioned/Directly Converted]]="New",1,0)</f>
        <v>0</v>
      </c>
      <c r="AA21" s="117">
        <f>Table13[[#This Row],['#ofReferrals]]-Table13[[#This Row],[New]]</f>
        <v>1</v>
      </c>
    </row>
    <row r="22" spans="1:27" ht="20.100000000000001" customHeight="1" x14ac:dyDescent="0.25">
      <c r="A22" s="97" t="s">
        <v>886</v>
      </c>
      <c r="B22" s="108" t="s">
        <v>240</v>
      </c>
      <c r="C22" s="107"/>
      <c r="D22" s="97" t="s">
        <v>830</v>
      </c>
      <c r="E22" s="109" t="s">
        <v>887</v>
      </c>
      <c r="F22" s="97" t="s">
        <v>835</v>
      </c>
      <c r="G22" s="97" t="s">
        <v>290</v>
      </c>
      <c r="H22" s="97" t="s">
        <v>240</v>
      </c>
      <c r="I22" s="97">
        <v>4</v>
      </c>
      <c r="J22" s="97" t="s">
        <v>318</v>
      </c>
      <c r="K22" s="110">
        <v>42389</v>
      </c>
      <c r="L22" s="110">
        <v>42404</v>
      </c>
      <c r="O22" s="110" t="s">
        <v>46</v>
      </c>
      <c r="R22" s="111">
        <v>42440</v>
      </c>
      <c r="S22" s="125"/>
      <c r="T22" s="118" t="s">
        <v>875</v>
      </c>
      <c r="U22" s="119" t="s">
        <v>872</v>
      </c>
      <c r="V22" s="124" t="s">
        <v>847</v>
      </c>
      <c r="W22" s="116">
        <f>IF(Table13[[#This Row],[Referral '#]]="GE-001-156",1,0)</f>
        <v>1</v>
      </c>
      <c r="X22" s="97">
        <f>IF(Table13[[#This Row],[Status]]="Approved",1,0)</f>
        <v>1</v>
      </c>
      <c r="Y22" s="116">
        <f>IF(Table13[[#This Row],[Sent to GE Committee]]&gt;0,1,0)</f>
        <v>1</v>
      </c>
      <c r="Z22" s="117">
        <f>IF(Table13[[#This Row],[New/Revisioned/Directly Converted]]="New",1,0)</f>
        <v>0</v>
      </c>
      <c r="AA22" s="117">
        <f>Table13[[#This Row],['#ofReferrals]]-Table13[[#This Row],[New]]</f>
        <v>1</v>
      </c>
    </row>
    <row r="23" spans="1:27" ht="20.100000000000001" customHeight="1" x14ac:dyDescent="0.25">
      <c r="A23" s="97" t="s">
        <v>888</v>
      </c>
      <c r="B23" s="108" t="s">
        <v>247</v>
      </c>
      <c r="C23" s="107" t="s">
        <v>877</v>
      </c>
      <c r="D23" s="97" t="s">
        <v>830</v>
      </c>
      <c r="E23" s="109" t="s">
        <v>889</v>
      </c>
      <c r="F23" s="97" t="s">
        <v>835</v>
      </c>
      <c r="G23" s="97" t="s">
        <v>290</v>
      </c>
      <c r="H23" s="97" t="s">
        <v>247</v>
      </c>
      <c r="I23" s="97">
        <v>4</v>
      </c>
      <c r="J23" s="97" t="s">
        <v>318</v>
      </c>
      <c r="K23" s="110">
        <v>42389</v>
      </c>
      <c r="L23" s="110">
        <v>42404</v>
      </c>
      <c r="O23" s="110" t="s">
        <v>46</v>
      </c>
      <c r="Q23" s="107" t="s">
        <v>855</v>
      </c>
      <c r="R23" s="111">
        <v>42459</v>
      </c>
      <c r="S23" s="125"/>
      <c r="T23" s="118" t="s">
        <v>879</v>
      </c>
      <c r="U23" s="119" t="s">
        <v>890</v>
      </c>
      <c r="V23" s="124" t="s">
        <v>858</v>
      </c>
      <c r="W23" s="116">
        <f>IF(Table13[[#This Row],[Referral '#]]="GE-001-156",1,0)</f>
        <v>1</v>
      </c>
      <c r="X23" s="97">
        <f>IF(Table13[[#This Row],[Status]]="Approved",1,0)</f>
        <v>1</v>
      </c>
      <c r="Y23" s="116">
        <f>IF(Table13[[#This Row],[Sent to GE Committee]]&gt;0,1,0)</f>
        <v>1</v>
      </c>
      <c r="Z23" s="117">
        <f>IF(Table13[[#This Row],[New/Revisioned/Directly Converted]]="New",1,0)</f>
        <v>0</v>
      </c>
      <c r="AA23" s="117">
        <f>Table13[[#This Row],['#ofReferrals]]-Table13[[#This Row],[New]]</f>
        <v>1</v>
      </c>
    </row>
    <row r="24" spans="1:27" ht="20.100000000000001" customHeight="1" x14ac:dyDescent="0.25">
      <c r="A24" s="97" t="s">
        <v>891</v>
      </c>
      <c r="B24" s="108" t="s">
        <v>237</v>
      </c>
      <c r="C24" s="107"/>
      <c r="D24" s="97" t="s">
        <v>830</v>
      </c>
      <c r="E24" s="109" t="s">
        <v>892</v>
      </c>
      <c r="F24" s="97" t="s">
        <v>835</v>
      </c>
      <c r="G24" s="97" t="s">
        <v>290</v>
      </c>
      <c r="H24" s="97" t="s">
        <v>237</v>
      </c>
      <c r="I24" s="97">
        <v>4</v>
      </c>
      <c r="J24" s="97" t="s">
        <v>318</v>
      </c>
      <c r="K24" s="110">
        <v>42389</v>
      </c>
      <c r="L24" s="110">
        <v>42404</v>
      </c>
      <c r="O24" s="110" t="s">
        <v>46</v>
      </c>
      <c r="Q24" s="107" t="s">
        <v>855</v>
      </c>
      <c r="R24" s="111">
        <v>42459</v>
      </c>
      <c r="S24" s="125"/>
      <c r="T24" s="118" t="s">
        <v>882</v>
      </c>
      <c r="U24" s="119" t="s">
        <v>893</v>
      </c>
      <c r="V24" s="124" t="s">
        <v>847</v>
      </c>
      <c r="W24" s="116">
        <f>IF(Table13[[#This Row],[Referral '#]]="GE-001-156",1,0)</f>
        <v>1</v>
      </c>
      <c r="X24" s="97">
        <f>IF(Table13[[#This Row],[Status]]="Approved",1,0)</f>
        <v>1</v>
      </c>
      <c r="Y24" s="116">
        <f>IF(Table13[[#This Row],[Sent to GE Committee]]&gt;0,1,0)</f>
        <v>1</v>
      </c>
      <c r="Z24" s="117">
        <f>IF(Table13[[#This Row],[New/Revisioned/Directly Converted]]="New",1,0)</f>
        <v>0</v>
      </c>
      <c r="AA24" s="117">
        <f>Table13[[#This Row],['#ofReferrals]]-Table13[[#This Row],[New]]</f>
        <v>1</v>
      </c>
    </row>
    <row r="25" spans="1:27" ht="20.100000000000001" customHeight="1" x14ac:dyDescent="0.25">
      <c r="C25" s="107"/>
      <c r="D25" s="97" t="s">
        <v>218</v>
      </c>
      <c r="E25" s="109" t="s">
        <v>894</v>
      </c>
      <c r="F25" s="97" t="s">
        <v>832</v>
      </c>
      <c r="G25" s="97" t="s">
        <v>203</v>
      </c>
      <c r="H25" s="97" t="s">
        <v>220</v>
      </c>
      <c r="I25" s="97">
        <v>3</v>
      </c>
      <c r="J25" s="97" t="s">
        <v>287</v>
      </c>
      <c r="K25" s="110">
        <v>42401</v>
      </c>
      <c r="L25" s="110">
        <v>42404</v>
      </c>
      <c r="S25" s="123">
        <v>42466</v>
      </c>
      <c r="T25" s="118" t="s">
        <v>895</v>
      </c>
      <c r="U25" s="119" t="s">
        <v>896</v>
      </c>
      <c r="V25" s="124" t="s">
        <v>858</v>
      </c>
      <c r="W25" s="97">
        <f>IF(Table13[[#This Row],[Referral '#]]="GE-001-156",1,0)</f>
        <v>0</v>
      </c>
      <c r="X25" s="97">
        <f>IF(Table13[[#This Row],[Status]]="Approved",1,0)</f>
        <v>0</v>
      </c>
      <c r="Y25" s="116">
        <f>IF(Table13[[#This Row],[Sent to GE Committee]]&gt;0,1,0)</f>
        <v>1</v>
      </c>
      <c r="Z25" s="117">
        <f>IF(Table13[[#This Row],[New/Revisioned/Directly Converted]]="New",1,0)</f>
        <v>1</v>
      </c>
      <c r="AA25" s="117">
        <f>Table13[[#This Row],['#ofReferrals]]-Table13[[#This Row],[New]]</f>
        <v>0</v>
      </c>
    </row>
    <row r="26" spans="1:27" ht="20.100000000000001" customHeight="1" x14ac:dyDescent="0.25">
      <c r="C26" s="107"/>
      <c r="D26" s="97" t="s">
        <v>631</v>
      </c>
      <c r="E26" s="109" t="s">
        <v>897</v>
      </c>
      <c r="F26" s="97" t="s">
        <v>832</v>
      </c>
      <c r="G26" s="97" t="s">
        <v>203</v>
      </c>
      <c r="H26" s="97" t="s">
        <v>220</v>
      </c>
      <c r="I26" s="97">
        <v>3</v>
      </c>
      <c r="J26" s="97" t="s">
        <v>317</v>
      </c>
      <c r="K26" s="110">
        <v>42454</v>
      </c>
      <c r="L26" s="110">
        <v>42465</v>
      </c>
      <c r="S26" s="123">
        <v>42465</v>
      </c>
      <c r="T26" s="118" t="s">
        <v>898</v>
      </c>
      <c r="U26" s="119"/>
      <c r="V26" s="124"/>
      <c r="W26" s="121">
        <f>IF(Table13[[#This Row],[Referral '#]]="GE-001-156",1,0)</f>
        <v>0</v>
      </c>
      <c r="X26" s="97">
        <f>IF(Table13[[#This Row],[Status]]="Approved",1,0)</f>
        <v>0</v>
      </c>
      <c r="Y26" s="116">
        <f>IF(Table13[[#This Row],[Sent to GE Committee]]&gt;0,1,0)</f>
        <v>1</v>
      </c>
      <c r="Z26" s="117">
        <f>IF(Table13[[#This Row],[New/Revisioned/Directly Converted]]="New",1,0)</f>
        <v>1</v>
      </c>
      <c r="AA26" s="117">
        <f>Table13[[#This Row],['#ofReferrals]]-Table13[[#This Row],[New]]</f>
        <v>0</v>
      </c>
    </row>
    <row r="27" spans="1:27" ht="20.100000000000001" customHeight="1" x14ac:dyDescent="0.25">
      <c r="C27" s="107"/>
      <c r="D27" s="97" t="s">
        <v>248</v>
      </c>
      <c r="E27" s="109" t="s">
        <v>899</v>
      </c>
      <c r="F27" s="97" t="s">
        <v>832</v>
      </c>
      <c r="G27" s="97" t="s">
        <v>203</v>
      </c>
      <c r="H27" s="97" t="s">
        <v>214</v>
      </c>
      <c r="I27" s="97">
        <v>4</v>
      </c>
      <c r="J27" s="97" t="s">
        <v>288</v>
      </c>
      <c r="K27" s="110">
        <v>42401</v>
      </c>
      <c r="L27" s="110">
        <v>42404</v>
      </c>
      <c r="S27" s="125"/>
      <c r="T27" s="118"/>
      <c r="U27" s="119"/>
      <c r="V27" s="124"/>
      <c r="W27" s="121">
        <f>IF(Table13[[#This Row],[Referral '#]]="GE-001-156",1,0)</f>
        <v>0</v>
      </c>
      <c r="X27" s="97">
        <f>IF(Table13[[#This Row],[Status]]="Approved",1,0)</f>
        <v>0</v>
      </c>
      <c r="Y27" s="116">
        <f>IF(Table13[[#This Row],[Sent to GE Committee]]&gt;0,1,0)</f>
        <v>1</v>
      </c>
      <c r="Z27" s="117">
        <f>IF(Table13[[#This Row],[New/Revisioned/Directly Converted]]="New",1,0)</f>
        <v>1</v>
      </c>
      <c r="AA27" s="117">
        <f>Table13[[#This Row],['#ofReferrals]]-Table13[[#This Row],[New]]</f>
        <v>0</v>
      </c>
    </row>
    <row r="28" spans="1:27" ht="20.100000000000001" customHeight="1" x14ac:dyDescent="0.25">
      <c r="C28" s="107"/>
      <c r="D28" s="97" t="s">
        <v>250</v>
      </c>
      <c r="E28" s="109" t="s">
        <v>900</v>
      </c>
      <c r="F28" s="97" t="s">
        <v>832</v>
      </c>
      <c r="G28" s="97" t="s">
        <v>203</v>
      </c>
      <c r="H28" s="97" t="s">
        <v>214</v>
      </c>
      <c r="I28" s="97">
        <v>4</v>
      </c>
      <c r="J28" s="97" t="s">
        <v>288</v>
      </c>
      <c r="K28" s="110">
        <v>42401</v>
      </c>
      <c r="L28" s="110">
        <v>42404</v>
      </c>
      <c r="S28" s="125"/>
      <c r="T28" s="118"/>
      <c r="U28" s="119"/>
      <c r="V28" s="124"/>
      <c r="W28" s="97">
        <f>IF(Table13[[#This Row],[Referral '#]]="GE-001-156",1,0)</f>
        <v>0</v>
      </c>
      <c r="X28" s="97">
        <f>IF(Table13[[#This Row],[Status]]="Approved",1,0)</f>
        <v>0</v>
      </c>
      <c r="Y28" s="116">
        <f>IF(Table13[[#This Row],[Sent to GE Committee]]&gt;0,1,0)</f>
        <v>1</v>
      </c>
      <c r="Z28" s="117">
        <f>IF(Table13[[#This Row],[New/Revisioned/Directly Converted]]="New",1,0)</f>
        <v>1</v>
      </c>
      <c r="AA28" s="117">
        <f>Table13[[#This Row],['#ofReferrals]]-Table13[[#This Row],[New]]</f>
        <v>0</v>
      </c>
    </row>
    <row r="29" spans="1:27" ht="20.100000000000001" customHeight="1" x14ac:dyDescent="0.25">
      <c r="C29" s="107"/>
      <c r="D29" s="97" t="s">
        <v>252</v>
      </c>
      <c r="E29" s="109" t="s">
        <v>901</v>
      </c>
      <c r="F29" s="97" t="s">
        <v>832</v>
      </c>
      <c r="G29" s="97" t="s">
        <v>203</v>
      </c>
      <c r="H29" s="97" t="s">
        <v>232</v>
      </c>
      <c r="I29" s="97">
        <v>4</v>
      </c>
      <c r="J29" s="97" t="s">
        <v>288</v>
      </c>
      <c r="K29" s="110">
        <v>42401</v>
      </c>
      <c r="L29" s="110">
        <v>42404</v>
      </c>
      <c r="S29" s="125"/>
      <c r="T29" s="118"/>
      <c r="U29" s="119"/>
      <c r="V29" s="124"/>
      <c r="W29" s="97">
        <f>IF(Table13[[#This Row],[Referral '#]]="GE-001-156",1,0)</f>
        <v>0</v>
      </c>
      <c r="X29" s="97">
        <f>IF(Table13[[#This Row],[Status]]="Approved",1,0)</f>
        <v>0</v>
      </c>
      <c r="Y29" s="116">
        <f>IF(Table13[[#This Row],[Sent to GE Committee]]&gt;0,1,0)</f>
        <v>1</v>
      </c>
      <c r="Z29" s="117">
        <f>IF(Table13[[#This Row],[New/Revisioned/Directly Converted]]="New",1,0)</f>
        <v>1</v>
      </c>
      <c r="AA29" s="117">
        <f>Table13[[#This Row],['#ofReferrals]]-Table13[[#This Row],[New]]</f>
        <v>0</v>
      </c>
    </row>
    <row r="30" spans="1:27" ht="20.100000000000001" customHeight="1" x14ac:dyDescent="0.25">
      <c r="C30" s="107"/>
      <c r="D30" s="97" t="s">
        <v>525</v>
      </c>
      <c r="E30" s="109" t="s">
        <v>538</v>
      </c>
      <c r="F30" s="97" t="s">
        <v>832</v>
      </c>
      <c r="G30" s="97" t="s">
        <v>203</v>
      </c>
      <c r="H30" s="97" t="s">
        <v>388</v>
      </c>
      <c r="I30" s="97">
        <v>3</v>
      </c>
      <c r="J30" s="97" t="s">
        <v>287</v>
      </c>
      <c r="K30" s="110">
        <v>42433</v>
      </c>
      <c r="L30" s="110">
        <v>42444</v>
      </c>
      <c r="P30" s="112" t="s">
        <v>902</v>
      </c>
      <c r="S30" s="123">
        <v>42466</v>
      </c>
      <c r="T30" s="118" t="s">
        <v>903</v>
      </c>
      <c r="U30" s="119" t="s">
        <v>838</v>
      </c>
      <c r="V30" s="124" t="s">
        <v>203</v>
      </c>
      <c r="W30" s="97">
        <f>IF(Table13[[#This Row],[Referral '#]]="GE-001-156",1,0)</f>
        <v>0</v>
      </c>
      <c r="X30" s="97">
        <f>IF(Table13[[#This Row],[Status]]="Approved",1,0)</f>
        <v>0</v>
      </c>
      <c r="Y30" s="116">
        <f>IF(Table13[[#This Row],[Sent to GE Committee]]&gt;0,1,0)</f>
        <v>1</v>
      </c>
      <c r="Z30" s="117">
        <f>IF(Table13[[#This Row],[New/Revisioned/Directly Converted]]="New",1,0)</f>
        <v>1</v>
      </c>
      <c r="AA30" s="117">
        <f>Table13[[#This Row],['#ofReferrals]]-Table13[[#This Row],[New]]</f>
        <v>0</v>
      </c>
    </row>
    <row r="31" spans="1:27" ht="20.100000000000001" customHeight="1" x14ac:dyDescent="0.25">
      <c r="C31" s="107"/>
      <c r="D31" s="97" t="s">
        <v>526</v>
      </c>
      <c r="E31" s="109" t="s">
        <v>904</v>
      </c>
      <c r="F31" s="97" t="s">
        <v>832</v>
      </c>
      <c r="G31" s="97" t="s">
        <v>203</v>
      </c>
      <c r="H31" s="97" t="s">
        <v>237</v>
      </c>
      <c r="I31" s="97">
        <v>4</v>
      </c>
      <c r="J31" s="97" t="s">
        <v>288</v>
      </c>
      <c r="K31" s="110">
        <v>42433</v>
      </c>
      <c r="L31" s="110">
        <v>42444</v>
      </c>
      <c r="S31" s="125"/>
      <c r="T31" s="118"/>
      <c r="U31" s="119"/>
      <c r="V31" s="124"/>
      <c r="W31" s="97">
        <f>IF(Table13[[#This Row],[Referral '#]]="GE-001-156",1,0)</f>
        <v>0</v>
      </c>
      <c r="X31" s="97">
        <f>IF(Table13[[#This Row],[Status]]="Approved",1,0)</f>
        <v>0</v>
      </c>
      <c r="Y31" s="116">
        <f>IF(Table13[[#This Row],[Sent to GE Committee]]&gt;0,1,0)</f>
        <v>1</v>
      </c>
      <c r="Z31" s="117">
        <f>IF(Table13[[#This Row],[New/Revisioned/Directly Converted]]="New",1,0)</f>
        <v>1</v>
      </c>
      <c r="AA31" s="117">
        <f>Table13[[#This Row],['#ofReferrals]]-Table13[[#This Row],[New]]</f>
        <v>0</v>
      </c>
    </row>
    <row r="32" spans="1:27" ht="20.100000000000001" customHeight="1" x14ac:dyDescent="0.25">
      <c r="A32" s="108" t="s">
        <v>905</v>
      </c>
      <c r="B32" s="108" t="s">
        <v>237</v>
      </c>
      <c r="C32" s="107"/>
      <c r="D32" s="97" t="s">
        <v>527</v>
      </c>
      <c r="E32" s="109" t="s">
        <v>541</v>
      </c>
      <c r="F32" s="97" t="s">
        <v>860</v>
      </c>
      <c r="G32" s="97" t="s">
        <v>203</v>
      </c>
      <c r="H32" s="97" t="s">
        <v>237</v>
      </c>
      <c r="I32" s="97">
        <v>4</v>
      </c>
      <c r="J32" s="97" t="s">
        <v>288</v>
      </c>
      <c r="K32" s="110">
        <v>42433</v>
      </c>
      <c r="L32" s="110">
        <v>42444</v>
      </c>
      <c r="P32" s="112" t="s">
        <v>902</v>
      </c>
      <c r="S32" s="125"/>
      <c r="T32" s="118"/>
      <c r="U32" s="119"/>
      <c r="V32" s="124"/>
      <c r="W32" s="121">
        <f>IF(Table13[[#This Row],[Referral '#]]="GE-001-156",1,0)</f>
        <v>0</v>
      </c>
      <c r="X32" s="97">
        <f>IF(Table13[[#This Row],[Status]]="Approved",1,0)</f>
        <v>0</v>
      </c>
      <c r="Y32" s="116">
        <f>IF(Table13[[#This Row],[Sent to GE Committee]]&gt;0,1,0)</f>
        <v>1</v>
      </c>
      <c r="Z32" s="117">
        <f>IF(Table13[[#This Row],[New/Revisioned/Directly Converted]]="New",1,0)</f>
        <v>0</v>
      </c>
      <c r="AA32" s="117">
        <f>Table13[[#This Row],['#ofReferrals]]-Table13[[#This Row],[New]]</f>
        <v>1</v>
      </c>
    </row>
    <row r="33" spans="1:27" ht="20.100000000000001" customHeight="1" x14ac:dyDescent="0.25">
      <c r="A33" s="97" t="s">
        <v>906</v>
      </c>
      <c r="B33" s="108" t="s">
        <v>217</v>
      </c>
      <c r="C33" s="107"/>
      <c r="E33" s="109" t="s">
        <v>907</v>
      </c>
      <c r="S33" s="113"/>
      <c r="T33" s="114"/>
      <c r="U33" s="114"/>
      <c r="V33" s="115"/>
      <c r="W33" s="121">
        <f>IF(Table13[[#This Row],[Referral '#]]="GE-001-156",1,0)</f>
        <v>0</v>
      </c>
      <c r="X33" s="97">
        <f>IF(Table13[[#This Row],[Status]]="Approved",1,0)</f>
        <v>0</v>
      </c>
      <c r="Y33" s="116">
        <f>IF(Table13[[#This Row],[Sent to GE Committee]]&gt;0,1,0)</f>
        <v>0</v>
      </c>
      <c r="Z33" s="117">
        <f>IF(Table13[[#This Row],[New/Revisioned/Directly Converted]]="New",1,0)</f>
        <v>0</v>
      </c>
      <c r="AA33" s="117">
        <f>Table13[[#This Row],['#ofReferrals]]-Table13[[#This Row],[New]]</f>
        <v>0</v>
      </c>
    </row>
    <row r="34" spans="1:27" ht="20.100000000000001" customHeight="1" x14ac:dyDescent="0.25">
      <c r="A34" s="97" t="s">
        <v>908</v>
      </c>
      <c r="B34" s="108" t="s">
        <v>237</v>
      </c>
      <c r="C34" s="107"/>
      <c r="E34" s="109" t="s">
        <v>909</v>
      </c>
      <c r="S34" s="113"/>
      <c r="T34" s="114"/>
      <c r="U34" s="114"/>
      <c r="V34" s="115"/>
      <c r="W34" s="121">
        <f>IF(Table13[[#This Row],[Referral '#]]="GE-001-156",1,0)</f>
        <v>0</v>
      </c>
      <c r="X34" s="97">
        <f>IF(Table13[[#This Row],[Status]]="Approved",1,0)</f>
        <v>0</v>
      </c>
      <c r="Y34" s="116">
        <f>IF(Table13[[#This Row],[Sent to GE Committee]]&gt;0,1,0)</f>
        <v>0</v>
      </c>
      <c r="Z34" s="117">
        <f>IF(Table13[[#This Row],[New/Revisioned/Directly Converted]]="New",1,0)</f>
        <v>0</v>
      </c>
      <c r="AA34" s="117">
        <f>Table13[[#This Row],['#ofReferrals]]-Table13[[#This Row],[New]]</f>
        <v>0</v>
      </c>
    </row>
    <row r="35" spans="1:27" ht="20.100000000000001" customHeight="1" x14ac:dyDescent="0.25">
      <c r="C35" s="107"/>
      <c r="D35" s="97" t="s">
        <v>596</v>
      </c>
      <c r="E35" s="109" t="s">
        <v>910</v>
      </c>
      <c r="F35" s="97" t="s">
        <v>832</v>
      </c>
      <c r="G35" s="97" t="s">
        <v>203</v>
      </c>
      <c r="H35" s="97" t="s">
        <v>499</v>
      </c>
      <c r="I35" s="97">
        <v>3</v>
      </c>
      <c r="J35" s="97" t="s">
        <v>317</v>
      </c>
      <c r="K35" s="110">
        <v>42439</v>
      </c>
      <c r="L35" s="110">
        <v>42444</v>
      </c>
      <c r="S35" s="113">
        <v>42466</v>
      </c>
      <c r="T35" s="114" t="s">
        <v>903</v>
      </c>
      <c r="U35" s="114" t="s">
        <v>911</v>
      </c>
      <c r="V35" s="115" t="s">
        <v>858</v>
      </c>
      <c r="W35" s="121">
        <f>IF(Table13[[#This Row],[Referral '#]]="GE-001-156",1,0)</f>
        <v>0</v>
      </c>
      <c r="X35" s="97">
        <f>IF(Table13[[#This Row],[Status]]="Approved",1,0)</f>
        <v>0</v>
      </c>
      <c r="Y35" s="116">
        <f>IF(Table13[[#This Row],[Sent to GE Committee]]&gt;0,1,0)</f>
        <v>1</v>
      </c>
      <c r="Z35" s="117">
        <f>IF(Table13[[#This Row],[New/Revisioned/Directly Converted]]="New",1,0)</f>
        <v>1</v>
      </c>
      <c r="AA35" s="117">
        <f>Table13[[#This Row],['#ofReferrals]]-Table13[[#This Row],[New]]</f>
        <v>0</v>
      </c>
    </row>
    <row r="36" spans="1:27" ht="20.100000000000001" customHeight="1" x14ac:dyDescent="0.25">
      <c r="C36" s="107"/>
      <c r="D36" s="97" t="s">
        <v>595</v>
      </c>
      <c r="E36" s="109" t="s">
        <v>912</v>
      </c>
      <c r="F36" s="97" t="s">
        <v>832</v>
      </c>
      <c r="G36" s="97" t="s">
        <v>203</v>
      </c>
      <c r="H36" s="97" t="s">
        <v>499</v>
      </c>
      <c r="I36" s="97">
        <v>3</v>
      </c>
      <c r="J36" s="97" t="s">
        <v>317</v>
      </c>
      <c r="K36" s="110">
        <v>42439</v>
      </c>
      <c r="L36" s="110">
        <v>42446</v>
      </c>
      <c r="S36" s="113">
        <v>42466</v>
      </c>
      <c r="T36" s="114" t="s">
        <v>903</v>
      </c>
      <c r="U36" s="114" t="s">
        <v>911</v>
      </c>
      <c r="V36" s="115" t="s">
        <v>858</v>
      </c>
      <c r="W36" s="121">
        <f>IF(Table13[[#This Row],[Referral '#]]="GE-001-156",1,0)</f>
        <v>0</v>
      </c>
      <c r="X36" s="97">
        <f>IF(Table13[[#This Row],[Status]]="Approved",1,0)</f>
        <v>0</v>
      </c>
      <c r="Y36" s="116">
        <f>IF(Table13[[#This Row],[Sent to GE Committee]]&gt;0,1,0)</f>
        <v>1</v>
      </c>
      <c r="Z36" s="117">
        <f>IF(Table13[[#This Row],[New/Revisioned/Directly Converted]]="New",1,0)</f>
        <v>1</v>
      </c>
      <c r="AA36" s="117">
        <f>Table13[[#This Row],['#ofReferrals]]-Table13[[#This Row],[New]]</f>
        <v>0</v>
      </c>
    </row>
    <row r="37" spans="1:27" ht="20.100000000000001" customHeight="1" x14ac:dyDescent="0.25">
      <c r="C37" s="107"/>
      <c r="D37" s="97" t="s">
        <v>528</v>
      </c>
      <c r="E37" s="109" t="s">
        <v>542</v>
      </c>
      <c r="F37" s="97" t="s">
        <v>832</v>
      </c>
      <c r="G37" s="97" t="s">
        <v>203</v>
      </c>
      <c r="H37" s="97" t="s">
        <v>499</v>
      </c>
      <c r="I37" s="97">
        <v>3</v>
      </c>
      <c r="J37" s="97" t="s">
        <v>287</v>
      </c>
      <c r="K37" s="110">
        <v>42433</v>
      </c>
      <c r="L37" s="110">
        <v>42444</v>
      </c>
      <c r="S37" s="113">
        <v>42466</v>
      </c>
      <c r="T37" s="114" t="s">
        <v>903</v>
      </c>
      <c r="U37" s="114" t="s">
        <v>911</v>
      </c>
      <c r="V37" s="115" t="s">
        <v>858</v>
      </c>
      <c r="W37" s="121">
        <f>IF(Table13[[#This Row],[Referral '#]]="GE-001-156",1,0)</f>
        <v>0</v>
      </c>
      <c r="X37" s="97">
        <f>IF(Table13[[#This Row],[Status]]="Approved",1,0)</f>
        <v>0</v>
      </c>
      <c r="Y37" s="116">
        <f>IF(Table13[[#This Row],[Sent to GE Committee]]&gt;0,1,0)</f>
        <v>1</v>
      </c>
      <c r="Z37" s="117">
        <f>IF(Table13[[#This Row],[New/Revisioned/Directly Converted]]="New",1,0)</f>
        <v>1</v>
      </c>
      <c r="AA37" s="117">
        <f>Table13[[#This Row],['#ofReferrals]]-Table13[[#This Row],[New]]</f>
        <v>0</v>
      </c>
    </row>
    <row r="38" spans="1:27" ht="20.100000000000001" customHeight="1" x14ac:dyDescent="0.25">
      <c r="A38" s="97" t="s">
        <v>913</v>
      </c>
      <c r="B38" s="108" t="s">
        <v>499</v>
      </c>
      <c r="C38" s="107"/>
      <c r="D38" s="97" t="s">
        <v>830</v>
      </c>
      <c r="E38" s="109" t="s">
        <v>498</v>
      </c>
      <c r="F38" s="97" t="s">
        <v>835</v>
      </c>
      <c r="G38" s="97" t="s">
        <v>290</v>
      </c>
      <c r="H38" s="97" t="s">
        <v>499</v>
      </c>
      <c r="I38" s="97">
        <v>3</v>
      </c>
      <c r="J38" s="97" t="s">
        <v>317</v>
      </c>
      <c r="K38" s="110">
        <v>42433</v>
      </c>
      <c r="L38" s="110">
        <v>42439</v>
      </c>
      <c r="O38" s="110" t="s">
        <v>46</v>
      </c>
      <c r="R38" s="111">
        <v>42482</v>
      </c>
      <c r="S38" s="113"/>
      <c r="T38" s="114" t="s">
        <v>914</v>
      </c>
      <c r="U38" s="114" t="s">
        <v>846</v>
      </c>
      <c r="V38" s="115" t="s">
        <v>847</v>
      </c>
      <c r="W38" s="116">
        <f>IF(Table13[[#This Row],[Referral '#]]="GE-001-156",1,0)</f>
        <v>1</v>
      </c>
      <c r="X38" s="97">
        <f>IF(Table13[[#This Row],[Status]]="Approved",1,0)</f>
        <v>1</v>
      </c>
      <c r="Y38" s="116">
        <f>IF(Table13[[#This Row],[Sent to GE Committee]]&gt;0,1,0)</f>
        <v>1</v>
      </c>
      <c r="Z38" s="117">
        <f>IF(Table13[[#This Row],[New/Revisioned/Directly Converted]]="New",1,0)</f>
        <v>0</v>
      </c>
      <c r="AA38" s="117">
        <f>Table13[[#This Row],['#ofReferrals]]-Table13[[#This Row],[New]]</f>
        <v>1</v>
      </c>
    </row>
    <row r="39" spans="1:27" ht="20.100000000000001" customHeight="1" x14ac:dyDescent="0.25">
      <c r="A39" s="97" t="s">
        <v>915</v>
      </c>
      <c r="B39" s="108" t="s">
        <v>291</v>
      </c>
      <c r="C39" s="107"/>
      <c r="D39" s="97" t="s">
        <v>830</v>
      </c>
      <c r="E39" s="109" t="s">
        <v>500</v>
      </c>
      <c r="F39" s="97" t="s">
        <v>835</v>
      </c>
      <c r="G39" s="97" t="s">
        <v>290</v>
      </c>
      <c r="H39" s="97" t="s">
        <v>291</v>
      </c>
      <c r="I39" s="97">
        <v>3</v>
      </c>
      <c r="J39" s="97" t="s">
        <v>317</v>
      </c>
      <c r="K39" s="110">
        <v>42433</v>
      </c>
      <c r="L39" s="110">
        <v>42439</v>
      </c>
      <c r="S39" s="113"/>
      <c r="T39" s="114"/>
      <c r="U39" s="114"/>
      <c r="V39" s="115"/>
      <c r="W39" s="116">
        <f>IF(Table13[[#This Row],[Referral '#]]="GE-001-156",1,0)</f>
        <v>1</v>
      </c>
      <c r="X39" s="97">
        <f>IF(Table13[[#This Row],[Status]]="Approved",1,0)</f>
        <v>0</v>
      </c>
      <c r="Y39" s="116">
        <f>IF(Table13[[#This Row],[Sent to GE Committee]]&gt;0,1,0)</f>
        <v>1</v>
      </c>
      <c r="Z39" s="117">
        <f>IF(Table13[[#This Row],[New/Revisioned/Directly Converted]]="New",1,0)</f>
        <v>0</v>
      </c>
      <c r="AA39" s="117">
        <f>Table13[[#This Row],['#ofReferrals]]-Table13[[#This Row],[New]]</f>
        <v>1</v>
      </c>
    </row>
    <row r="40" spans="1:27" ht="20.100000000000001" customHeight="1" x14ac:dyDescent="0.25">
      <c r="A40" s="97" t="s">
        <v>916</v>
      </c>
      <c r="B40" s="108" t="s">
        <v>499</v>
      </c>
      <c r="C40" s="107"/>
      <c r="D40" s="97" t="s">
        <v>830</v>
      </c>
      <c r="E40" s="109" t="s">
        <v>562</v>
      </c>
      <c r="F40" s="97" t="s">
        <v>835</v>
      </c>
      <c r="G40" s="97" t="s">
        <v>203</v>
      </c>
      <c r="H40" s="97" t="s">
        <v>499</v>
      </c>
      <c r="I40" s="97">
        <v>3</v>
      </c>
      <c r="J40" s="97" t="s">
        <v>317</v>
      </c>
      <c r="K40" s="110">
        <v>42439</v>
      </c>
      <c r="L40" s="110">
        <v>42444</v>
      </c>
      <c r="S40" s="113"/>
      <c r="T40" s="114"/>
      <c r="U40" s="128" t="s">
        <v>917</v>
      </c>
      <c r="V40" s="129"/>
      <c r="W40" s="117">
        <f>IF(Table13[[#This Row],[Referral '#]]="GE-001-156",1,0)</f>
        <v>1</v>
      </c>
      <c r="X40" s="97">
        <f>IF(Table13[[#This Row],[Status]]="Approved",1,0)</f>
        <v>0</v>
      </c>
      <c r="Y40" s="116">
        <f>IF(Table13[[#This Row],[Sent to GE Committee]]&gt;0,1,0)</f>
        <v>1</v>
      </c>
      <c r="Z40" s="117">
        <f>IF(Table13[[#This Row],[New/Revisioned/Directly Converted]]="New",1,0)</f>
        <v>0</v>
      </c>
      <c r="AA40" s="117">
        <f>Table13[[#This Row],['#ofReferrals]]-Table13[[#This Row],[New]]</f>
        <v>1</v>
      </c>
    </row>
    <row r="41" spans="1:27" ht="20.100000000000001" customHeight="1" x14ac:dyDescent="0.25">
      <c r="A41" s="97" t="s">
        <v>918</v>
      </c>
      <c r="B41" s="108" t="s">
        <v>291</v>
      </c>
      <c r="C41" s="107"/>
      <c r="D41" s="97" t="s">
        <v>830</v>
      </c>
      <c r="E41" s="109" t="s">
        <v>563</v>
      </c>
      <c r="F41" s="97" t="s">
        <v>835</v>
      </c>
      <c r="G41" s="97" t="s">
        <v>203</v>
      </c>
      <c r="H41" s="97" t="s">
        <v>291</v>
      </c>
      <c r="I41" s="97">
        <v>3</v>
      </c>
      <c r="J41" s="97" t="s">
        <v>317</v>
      </c>
      <c r="K41" s="110">
        <v>42439</v>
      </c>
      <c r="L41" s="110">
        <v>42444</v>
      </c>
      <c r="S41" s="113"/>
      <c r="T41" s="114"/>
      <c r="U41" s="114" t="s">
        <v>917</v>
      </c>
      <c r="V41" s="115"/>
      <c r="W41" s="116">
        <f>IF(Table13[[#This Row],[Referral '#]]="GE-001-156",1,0)</f>
        <v>1</v>
      </c>
      <c r="X41" s="97">
        <f>IF(Table13[[#This Row],[Status]]="Approved",1,0)</f>
        <v>0</v>
      </c>
      <c r="Y41" s="116">
        <f>IF(Table13[[#This Row],[Sent to GE Committee]]&gt;0,1,0)</f>
        <v>1</v>
      </c>
      <c r="Z41" s="117">
        <f>IF(Table13[[#This Row],[New/Revisioned/Directly Converted]]="New",1,0)</f>
        <v>0</v>
      </c>
      <c r="AA41" s="117">
        <f>Table13[[#This Row],['#ofReferrals]]-Table13[[#This Row],[New]]</f>
        <v>1</v>
      </c>
    </row>
    <row r="42" spans="1:27" ht="20.100000000000001" customHeight="1" x14ac:dyDescent="0.25">
      <c r="A42" s="97" t="s">
        <v>919</v>
      </c>
      <c r="B42" s="108" t="s">
        <v>499</v>
      </c>
      <c r="C42" s="107"/>
      <c r="D42" s="97" t="s">
        <v>830</v>
      </c>
      <c r="E42" s="109" t="s">
        <v>564</v>
      </c>
      <c r="F42" s="97" t="s">
        <v>835</v>
      </c>
      <c r="G42" s="97" t="s">
        <v>290</v>
      </c>
      <c r="H42" s="97" t="s">
        <v>499</v>
      </c>
      <c r="I42" s="97">
        <v>3</v>
      </c>
      <c r="J42" s="97" t="s">
        <v>317</v>
      </c>
      <c r="K42" s="110">
        <v>42439</v>
      </c>
      <c r="L42" s="110">
        <v>42444</v>
      </c>
      <c r="S42" s="113"/>
      <c r="T42" s="114"/>
      <c r="U42" s="114" t="s">
        <v>920</v>
      </c>
      <c r="V42" s="115"/>
      <c r="W42" s="116">
        <f>IF(Table13[[#This Row],[Referral '#]]="GE-001-156",1,0)</f>
        <v>1</v>
      </c>
      <c r="X42" s="97">
        <f>IF(Table13[[#This Row],[Status]]="Approved",1,0)</f>
        <v>0</v>
      </c>
      <c r="Y42" s="116">
        <f>IF(Table13[[#This Row],[Sent to GE Committee]]&gt;0,1,0)</f>
        <v>1</v>
      </c>
      <c r="Z42" s="117">
        <f>IF(Table13[[#This Row],[New/Revisioned/Directly Converted]]="New",1,0)</f>
        <v>0</v>
      </c>
      <c r="AA42" s="117">
        <f>Table13[[#This Row],['#ofReferrals]]-Table13[[#This Row],[New]]</f>
        <v>1</v>
      </c>
    </row>
    <row r="43" spans="1:27" ht="20.100000000000001" customHeight="1" x14ac:dyDescent="0.25">
      <c r="A43" s="97" t="s">
        <v>921</v>
      </c>
      <c r="B43" s="108" t="s">
        <v>291</v>
      </c>
      <c r="C43" s="107"/>
      <c r="D43" s="97" t="s">
        <v>830</v>
      </c>
      <c r="E43" s="109" t="s">
        <v>922</v>
      </c>
      <c r="F43" s="97" t="s">
        <v>835</v>
      </c>
      <c r="G43" s="97" t="s">
        <v>203</v>
      </c>
      <c r="H43" s="97" t="s">
        <v>291</v>
      </c>
      <c r="I43" s="97">
        <v>3</v>
      </c>
      <c r="J43" s="97" t="s">
        <v>317</v>
      </c>
      <c r="K43" s="110">
        <v>42439</v>
      </c>
      <c r="L43" s="110">
        <v>42444</v>
      </c>
      <c r="S43" s="113"/>
      <c r="T43" s="114"/>
      <c r="U43" s="114" t="s">
        <v>923</v>
      </c>
      <c r="V43" s="115"/>
      <c r="W43" s="116">
        <f>IF(Table13[[#This Row],[Referral '#]]="GE-001-156",1,0)</f>
        <v>1</v>
      </c>
      <c r="X43" s="97">
        <f>IF(Table13[[#This Row],[Status]]="Approved",1,0)</f>
        <v>0</v>
      </c>
      <c r="Y43" s="116">
        <f>IF(Table13[[#This Row],[Sent to GE Committee]]&gt;0,1,0)</f>
        <v>1</v>
      </c>
      <c r="Z43" s="117">
        <f>IF(Table13[[#This Row],[New/Revisioned/Directly Converted]]="New",1,0)</f>
        <v>0</v>
      </c>
      <c r="AA43" s="117">
        <f>Table13[[#This Row],['#ofReferrals]]-Table13[[#This Row],[New]]</f>
        <v>1</v>
      </c>
    </row>
    <row r="44" spans="1:27" ht="20.100000000000001" customHeight="1" x14ac:dyDescent="0.25">
      <c r="A44" s="97" t="s">
        <v>924</v>
      </c>
      <c r="B44" s="108" t="s">
        <v>499</v>
      </c>
      <c r="C44" s="107" t="s">
        <v>925</v>
      </c>
      <c r="D44" s="97" t="s">
        <v>830</v>
      </c>
      <c r="E44" s="109" t="s">
        <v>926</v>
      </c>
      <c r="F44" s="97" t="s">
        <v>835</v>
      </c>
      <c r="G44" s="97" t="s">
        <v>290</v>
      </c>
      <c r="H44" s="97" t="s">
        <v>499</v>
      </c>
      <c r="I44" s="97">
        <v>3</v>
      </c>
      <c r="J44" s="97" t="s">
        <v>317</v>
      </c>
      <c r="K44" s="110">
        <v>42454</v>
      </c>
      <c r="L44" s="110">
        <v>42471</v>
      </c>
      <c r="S44" s="113"/>
      <c r="T44" s="114"/>
      <c r="U44" s="114"/>
      <c r="V44" s="122"/>
      <c r="W44" s="117">
        <f>IF(Table13[[#This Row],[Referral '#]]="GE-001-156",1,0)</f>
        <v>1</v>
      </c>
      <c r="X44" s="97">
        <f>IF(Table13[[#This Row],[Status]]="Approved",1,0)</f>
        <v>0</v>
      </c>
      <c r="Y44" s="116">
        <f>IF(Table13[[#This Row],[Sent to GE Committee]]&gt;0,1,0)</f>
        <v>1</v>
      </c>
      <c r="Z44" s="117">
        <f>IF(Table13[[#This Row],[New/Revisioned/Directly Converted]]="New",1,0)</f>
        <v>0</v>
      </c>
      <c r="AA44" s="117">
        <f>Table13[[#This Row],['#ofReferrals]]-Table13[[#This Row],[New]]</f>
        <v>1</v>
      </c>
    </row>
    <row r="45" spans="1:27" ht="20.100000000000001" customHeight="1" x14ac:dyDescent="0.25">
      <c r="A45" s="97" t="s">
        <v>927</v>
      </c>
      <c r="B45" s="108" t="s">
        <v>291</v>
      </c>
      <c r="C45" s="107"/>
      <c r="D45" s="97" t="s">
        <v>830</v>
      </c>
      <c r="E45" s="109" t="s">
        <v>928</v>
      </c>
      <c r="F45" s="97" t="s">
        <v>835</v>
      </c>
      <c r="G45" s="97" t="s">
        <v>290</v>
      </c>
      <c r="H45" s="97" t="s">
        <v>291</v>
      </c>
      <c r="I45" s="97">
        <v>3</v>
      </c>
      <c r="J45" s="97" t="s">
        <v>317</v>
      </c>
      <c r="K45" s="110">
        <v>42454</v>
      </c>
      <c r="L45" s="110">
        <v>42471</v>
      </c>
      <c r="S45" s="113"/>
      <c r="T45" s="114"/>
      <c r="U45" s="114"/>
      <c r="V45" s="122"/>
      <c r="W45" s="117">
        <f>IF(Table13[[#This Row],[Referral '#]]="GE-001-156",1,0)</f>
        <v>1</v>
      </c>
      <c r="X45" s="97">
        <f>IF(Table13[[#This Row],[Status]]="Approved",1,0)</f>
        <v>0</v>
      </c>
      <c r="Y45" s="116">
        <f>IF(Table13[[#This Row],[Sent to GE Committee]]&gt;0,1,0)</f>
        <v>1</v>
      </c>
      <c r="Z45" s="117">
        <f>IF(Table13[[#This Row],[New/Revisioned/Directly Converted]]="New",1,0)</f>
        <v>0</v>
      </c>
      <c r="AA45" s="117">
        <f>Table13[[#This Row],['#ofReferrals]]-Table13[[#This Row],[New]]</f>
        <v>1</v>
      </c>
    </row>
    <row r="46" spans="1:27" ht="20.100000000000001" customHeight="1" x14ac:dyDescent="0.25">
      <c r="A46" s="97" t="s">
        <v>929</v>
      </c>
      <c r="B46" s="108" t="s">
        <v>237</v>
      </c>
      <c r="C46" s="107"/>
      <c r="D46" s="97" t="s">
        <v>830</v>
      </c>
      <c r="E46" s="109" t="s">
        <v>930</v>
      </c>
      <c r="F46" s="97" t="s">
        <v>835</v>
      </c>
      <c r="G46" s="97" t="s">
        <v>290</v>
      </c>
      <c r="H46" s="97" t="s">
        <v>237</v>
      </c>
      <c r="I46" s="97">
        <v>4</v>
      </c>
      <c r="J46" s="97" t="s">
        <v>411</v>
      </c>
      <c r="K46" s="110">
        <v>42454</v>
      </c>
      <c r="L46" s="110">
        <v>42471</v>
      </c>
      <c r="S46" s="113"/>
      <c r="T46" s="114"/>
      <c r="U46" s="114"/>
      <c r="V46" s="122"/>
      <c r="W46" s="117">
        <f>IF(Table13[[#This Row],[Referral '#]]="GE-001-156",1,0)</f>
        <v>1</v>
      </c>
      <c r="X46" s="97">
        <f>IF(Table13[[#This Row],[Status]]="Approved",1,0)</f>
        <v>0</v>
      </c>
      <c r="Y46" s="116">
        <f>IF(Table13[[#This Row],[Sent to GE Committee]]&gt;0,1,0)</f>
        <v>1</v>
      </c>
      <c r="Z46" s="117">
        <f>IF(Table13[[#This Row],[New/Revisioned/Directly Converted]]="New",1,0)</f>
        <v>0</v>
      </c>
      <c r="AA46" s="117">
        <f>Table13[[#This Row],['#ofReferrals]]-Table13[[#This Row],[New]]</f>
        <v>1</v>
      </c>
    </row>
    <row r="47" spans="1:27" ht="20.100000000000001" customHeight="1" x14ac:dyDescent="0.25">
      <c r="A47" s="97" t="s">
        <v>931</v>
      </c>
      <c r="B47" s="108" t="s">
        <v>237</v>
      </c>
      <c r="C47" s="107"/>
      <c r="D47" s="97" t="s">
        <v>830</v>
      </c>
      <c r="E47" s="109" t="s">
        <v>407</v>
      </c>
      <c r="F47" s="97" t="s">
        <v>835</v>
      </c>
      <c r="G47" s="97" t="s">
        <v>290</v>
      </c>
      <c r="H47" s="97" t="s">
        <v>237</v>
      </c>
      <c r="I47" s="97">
        <v>4</v>
      </c>
      <c r="J47" s="97" t="s">
        <v>411</v>
      </c>
      <c r="K47" s="110">
        <v>42417</v>
      </c>
      <c r="L47" s="110">
        <v>42419</v>
      </c>
      <c r="S47" s="113"/>
      <c r="T47" s="114"/>
      <c r="U47" s="114"/>
      <c r="V47" s="115"/>
      <c r="W47" s="116">
        <f>IF(Table13[[#This Row],[Referral '#]]="GE-001-156",1,0)</f>
        <v>1</v>
      </c>
      <c r="X47" s="97">
        <f>IF(Table13[[#This Row],[Status]]="Approved",1,0)</f>
        <v>0</v>
      </c>
      <c r="Y47" s="116">
        <f>IF(Table13[[#This Row],[Sent to GE Committee]]&gt;0,1,0)</f>
        <v>1</v>
      </c>
      <c r="Z47" s="117">
        <f>IF(Table13[[#This Row],[New/Revisioned/Directly Converted]]="New",1,0)</f>
        <v>0</v>
      </c>
      <c r="AA47" s="117">
        <f>Table13[[#This Row],['#ofReferrals]]-Table13[[#This Row],[New]]</f>
        <v>1</v>
      </c>
    </row>
    <row r="48" spans="1:27" ht="20.100000000000001" customHeight="1" x14ac:dyDescent="0.25">
      <c r="A48" s="97" t="s">
        <v>932</v>
      </c>
      <c r="B48" s="108" t="s">
        <v>237</v>
      </c>
      <c r="C48" s="107"/>
      <c r="D48" s="97" t="s">
        <v>830</v>
      </c>
      <c r="E48" s="109" t="s">
        <v>933</v>
      </c>
      <c r="F48" s="97" t="s">
        <v>835</v>
      </c>
      <c r="G48" s="97" t="s">
        <v>290</v>
      </c>
      <c r="H48" s="97" t="s">
        <v>237</v>
      </c>
      <c r="I48" s="97">
        <v>4</v>
      </c>
      <c r="J48" s="97" t="s">
        <v>318</v>
      </c>
      <c r="K48" s="110">
        <v>42454</v>
      </c>
      <c r="L48" s="110">
        <v>42471</v>
      </c>
      <c r="S48" s="113"/>
      <c r="T48" s="114"/>
      <c r="U48" s="114"/>
      <c r="V48" s="115"/>
      <c r="W48" s="116">
        <f>IF(Table13[[#This Row],[Referral '#]]="GE-001-156",1,0)</f>
        <v>1</v>
      </c>
      <c r="X48" s="97">
        <f>IF(Table13[[#This Row],[Status]]="Approved",1,0)</f>
        <v>0</v>
      </c>
      <c r="Y48" s="116">
        <f>IF(Table13[[#This Row],[Sent to GE Committee]]&gt;0,1,0)</f>
        <v>1</v>
      </c>
      <c r="Z48" s="117">
        <f>IF(Table13[[#This Row],[New/Revisioned/Directly Converted]]="New",1,0)</f>
        <v>0</v>
      </c>
      <c r="AA48" s="117">
        <f>Table13[[#This Row],['#ofReferrals]]-Table13[[#This Row],[New]]</f>
        <v>1</v>
      </c>
    </row>
    <row r="49" spans="1:27" ht="20.100000000000001" customHeight="1" x14ac:dyDescent="0.25">
      <c r="A49" s="97" t="s">
        <v>934</v>
      </c>
      <c r="B49" s="108" t="s">
        <v>237</v>
      </c>
      <c r="C49" s="107"/>
      <c r="D49" s="97" t="s">
        <v>830</v>
      </c>
      <c r="E49" s="109" t="s">
        <v>935</v>
      </c>
      <c r="F49" s="97" t="s">
        <v>835</v>
      </c>
      <c r="G49" s="97" t="s">
        <v>203</v>
      </c>
      <c r="H49" s="97" t="s">
        <v>237</v>
      </c>
      <c r="I49" s="97">
        <v>4</v>
      </c>
      <c r="J49" s="97" t="s">
        <v>318</v>
      </c>
      <c r="K49" s="110">
        <v>42439</v>
      </c>
      <c r="L49" s="110">
        <v>42444</v>
      </c>
      <c r="S49" s="113"/>
      <c r="T49" s="114"/>
      <c r="U49" s="114"/>
      <c r="V49" s="122"/>
      <c r="W49" s="117">
        <f>IF(Table13[[#This Row],[Referral '#]]="GE-001-156",1,0)</f>
        <v>1</v>
      </c>
      <c r="X49" s="97">
        <f>IF(Table13[[#This Row],[Status]]="Approved",1,0)</f>
        <v>0</v>
      </c>
      <c r="Y49" s="116">
        <f>IF(Table13[[#This Row],[Sent to GE Committee]]&gt;0,1,0)</f>
        <v>1</v>
      </c>
      <c r="Z49" s="117">
        <f>IF(Table13[[#This Row],[New/Revisioned/Directly Converted]]="New",1,0)</f>
        <v>0</v>
      </c>
      <c r="AA49" s="117">
        <f>Table13[[#This Row],['#ofReferrals]]-Table13[[#This Row],[New]]</f>
        <v>1</v>
      </c>
    </row>
    <row r="50" spans="1:27" ht="20.100000000000001" customHeight="1" x14ac:dyDescent="0.25">
      <c r="C50" s="107"/>
      <c r="D50" s="97" t="s">
        <v>785</v>
      </c>
      <c r="E50" s="109" t="s">
        <v>936</v>
      </c>
      <c r="F50" s="97" t="s">
        <v>832</v>
      </c>
      <c r="G50" s="97" t="s">
        <v>203</v>
      </c>
      <c r="H50" s="97" t="s">
        <v>237</v>
      </c>
      <c r="K50" s="110">
        <v>42478</v>
      </c>
      <c r="L50" s="110">
        <v>42481</v>
      </c>
      <c r="S50" s="113"/>
      <c r="T50" s="114" t="s">
        <v>867</v>
      </c>
      <c r="U50" s="114"/>
      <c r="V50" s="122"/>
      <c r="W50" s="97">
        <f>IF(Table13[[#This Row],[Referral '#]]="GE-001-156",1,0)</f>
        <v>0</v>
      </c>
      <c r="X50" s="97">
        <f>IF(Table13[[#This Row],[Status]]="Approved",1,0)</f>
        <v>0</v>
      </c>
      <c r="Y50" s="116">
        <f>IF(Table13[[#This Row],[Sent to GE Committee]]&gt;0,1,0)</f>
        <v>1</v>
      </c>
      <c r="Z50" s="117">
        <f>IF(Table13[[#This Row],[New/Revisioned/Directly Converted]]="New",1,0)</f>
        <v>1</v>
      </c>
      <c r="AA50" s="117">
        <f>Table13[[#This Row],['#ofReferrals]]-Table13[[#This Row],[New]]</f>
        <v>0</v>
      </c>
    </row>
    <row r="51" spans="1:27" ht="20.100000000000001" customHeight="1" x14ac:dyDescent="0.25">
      <c r="A51" s="97" t="s">
        <v>937</v>
      </c>
      <c r="B51" s="108" t="s">
        <v>237</v>
      </c>
      <c r="C51" s="107"/>
      <c r="D51" s="97" t="s">
        <v>830</v>
      </c>
      <c r="E51" s="109" t="s">
        <v>938</v>
      </c>
      <c r="F51" s="97" t="s">
        <v>835</v>
      </c>
      <c r="G51" s="97" t="s">
        <v>290</v>
      </c>
      <c r="H51" s="97" t="s">
        <v>237</v>
      </c>
      <c r="I51" s="97">
        <v>4</v>
      </c>
      <c r="J51" s="97" t="s">
        <v>318</v>
      </c>
      <c r="K51" s="110">
        <v>42454</v>
      </c>
      <c r="L51" s="110">
        <v>42471</v>
      </c>
      <c r="S51" s="113"/>
      <c r="T51" s="114"/>
      <c r="U51" s="114"/>
      <c r="V51" s="115"/>
      <c r="W51" s="116">
        <f>IF(Table13[[#This Row],[Referral '#]]="GE-001-156",1,0)</f>
        <v>1</v>
      </c>
      <c r="X51" s="97">
        <f>IF(Table13[[#This Row],[Status]]="Approved",1,0)</f>
        <v>0</v>
      </c>
      <c r="Y51" s="116">
        <f>IF(Table13[[#This Row],[Sent to GE Committee]]&gt;0,1,0)</f>
        <v>1</v>
      </c>
      <c r="Z51" s="117">
        <f>IF(Table13[[#This Row],[New/Revisioned/Directly Converted]]="New",1,0)</f>
        <v>0</v>
      </c>
      <c r="AA51" s="117">
        <f>Table13[[#This Row],['#ofReferrals]]-Table13[[#This Row],[New]]</f>
        <v>1</v>
      </c>
    </row>
    <row r="52" spans="1:27" ht="20.100000000000001" customHeight="1" x14ac:dyDescent="0.25">
      <c r="A52" s="97" t="s">
        <v>939</v>
      </c>
      <c r="B52" s="108" t="s">
        <v>237</v>
      </c>
      <c r="C52" s="107"/>
      <c r="D52" s="97" t="s">
        <v>830</v>
      </c>
      <c r="E52" s="109" t="s">
        <v>940</v>
      </c>
      <c r="F52" s="97" t="s">
        <v>835</v>
      </c>
      <c r="G52" s="97" t="s">
        <v>290</v>
      </c>
      <c r="H52" s="97" t="s">
        <v>237</v>
      </c>
      <c r="I52" s="97">
        <v>4</v>
      </c>
      <c r="J52" s="97" t="s">
        <v>318</v>
      </c>
      <c r="K52" s="110">
        <v>42454</v>
      </c>
      <c r="L52" s="110">
        <v>42471</v>
      </c>
      <c r="S52" s="113"/>
      <c r="T52" s="114"/>
      <c r="U52" s="114"/>
      <c r="V52" s="115"/>
      <c r="W52" s="116">
        <f>IF(Table13[[#This Row],[Referral '#]]="GE-001-156",1,0)</f>
        <v>1</v>
      </c>
      <c r="X52" s="97">
        <f>IF(Table13[[#This Row],[Status]]="Approved",1,0)</f>
        <v>0</v>
      </c>
      <c r="Y52" s="116">
        <f>IF(Table13[[#This Row],[Sent to GE Committee]]&gt;0,1,0)</f>
        <v>1</v>
      </c>
      <c r="Z52" s="117">
        <f>IF(Table13[[#This Row],[New/Revisioned/Directly Converted]]="New",1,0)</f>
        <v>0</v>
      </c>
      <c r="AA52" s="117">
        <f>Table13[[#This Row],['#ofReferrals]]-Table13[[#This Row],[New]]</f>
        <v>1</v>
      </c>
    </row>
    <row r="53" spans="1:27" ht="20.100000000000001" customHeight="1" x14ac:dyDescent="0.25">
      <c r="A53" s="97" t="s">
        <v>941</v>
      </c>
      <c r="B53" s="108" t="s">
        <v>237</v>
      </c>
      <c r="C53" s="107"/>
      <c r="D53" s="97" t="s">
        <v>793</v>
      </c>
      <c r="E53" s="109" t="s">
        <v>942</v>
      </c>
      <c r="F53" s="97" t="s">
        <v>860</v>
      </c>
      <c r="G53" s="97" t="s">
        <v>203</v>
      </c>
      <c r="H53" s="97" t="s">
        <v>237</v>
      </c>
      <c r="K53" s="110">
        <v>42478</v>
      </c>
      <c r="L53" s="110">
        <v>42482</v>
      </c>
      <c r="S53" s="113"/>
      <c r="T53" s="114" t="s">
        <v>867</v>
      </c>
      <c r="U53" s="114"/>
      <c r="V53" s="115"/>
      <c r="W53" s="121">
        <f>IF(Table13[[#This Row],[Referral '#]]="GE-001-156",1,0)</f>
        <v>0</v>
      </c>
      <c r="X53" s="97">
        <f>IF(Table13[[#This Row],[Status]]="Approved",1,0)</f>
        <v>0</v>
      </c>
      <c r="Y53" s="116">
        <f>IF(Table13[[#This Row],[Sent to GE Committee]]&gt;0,1,0)</f>
        <v>1</v>
      </c>
      <c r="Z53" s="117">
        <f>IF(Table13[[#This Row],[New/Revisioned/Directly Converted]]="New",1,0)</f>
        <v>0</v>
      </c>
      <c r="AA53" s="117">
        <f>Table13[[#This Row],['#ofReferrals]]-Table13[[#This Row],[New]]</f>
        <v>1</v>
      </c>
    </row>
    <row r="54" spans="1:27" ht="20.100000000000001" customHeight="1" x14ac:dyDescent="0.25">
      <c r="A54" s="97" t="s">
        <v>943</v>
      </c>
      <c r="B54" s="108" t="s">
        <v>217</v>
      </c>
      <c r="C54" s="107" t="s">
        <v>944</v>
      </c>
      <c r="D54" s="97" t="s">
        <v>830</v>
      </c>
      <c r="E54" s="109" t="s">
        <v>945</v>
      </c>
      <c r="F54" s="97" t="s">
        <v>835</v>
      </c>
      <c r="G54" s="97" t="s">
        <v>290</v>
      </c>
      <c r="H54" s="97" t="s">
        <v>217</v>
      </c>
      <c r="I54" s="97">
        <v>3</v>
      </c>
      <c r="J54" s="97" t="s">
        <v>317</v>
      </c>
      <c r="K54" s="110">
        <v>42454</v>
      </c>
      <c r="L54" s="110">
        <v>42471</v>
      </c>
      <c r="S54" s="113"/>
      <c r="T54" s="114" t="s">
        <v>946</v>
      </c>
      <c r="U54" s="114" t="s">
        <v>947</v>
      </c>
      <c r="V54" s="115"/>
      <c r="W54" s="116">
        <f>IF(Table13[[#This Row],[Referral '#]]="GE-001-156",1,0)</f>
        <v>1</v>
      </c>
      <c r="X54" s="97">
        <f>IF(Table13[[#This Row],[Status]]="Approved",1,0)</f>
        <v>0</v>
      </c>
      <c r="Y54" s="116">
        <f>IF(Table13[[#This Row],[Sent to GE Committee]]&gt;0,1,0)</f>
        <v>1</v>
      </c>
      <c r="Z54" s="117">
        <f>IF(Table13[[#This Row],[New/Revisioned/Directly Converted]]="New",1,0)</f>
        <v>0</v>
      </c>
      <c r="AA54" s="117">
        <f>Table13[[#This Row],['#ofReferrals]]-Table13[[#This Row],[New]]</f>
        <v>1</v>
      </c>
    </row>
    <row r="55" spans="1:27" ht="20.100000000000001" customHeight="1" x14ac:dyDescent="0.25">
      <c r="A55" s="97" t="s">
        <v>948</v>
      </c>
      <c r="B55" s="108" t="s">
        <v>297</v>
      </c>
      <c r="C55" s="107" t="s">
        <v>949</v>
      </c>
      <c r="D55" s="97" t="s">
        <v>830</v>
      </c>
      <c r="E55" s="109" t="s">
        <v>950</v>
      </c>
      <c r="F55" s="97" t="s">
        <v>835</v>
      </c>
      <c r="G55" s="97" t="s">
        <v>290</v>
      </c>
      <c r="H55" s="97" t="s">
        <v>297</v>
      </c>
      <c r="I55" s="97">
        <v>3</v>
      </c>
      <c r="J55" s="97" t="s">
        <v>317</v>
      </c>
      <c r="K55" s="110">
        <v>42454</v>
      </c>
      <c r="L55" s="110">
        <v>42471</v>
      </c>
      <c r="S55" s="113"/>
      <c r="T55" s="114"/>
      <c r="U55" s="114"/>
      <c r="V55" s="115"/>
      <c r="W55" s="116">
        <f>IF(Table13[[#This Row],[Referral '#]]="GE-001-156",1,0)</f>
        <v>1</v>
      </c>
      <c r="X55" s="97">
        <f>IF(Table13[[#This Row],[Status]]="Approved",1,0)</f>
        <v>0</v>
      </c>
      <c r="Y55" s="116">
        <f>IF(Table13[[#This Row],[Sent to GE Committee]]&gt;0,1,0)</f>
        <v>1</v>
      </c>
      <c r="Z55" s="117">
        <f>IF(Table13[[#This Row],[New/Revisioned/Directly Converted]]="New",1,0)</f>
        <v>0</v>
      </c>
      <c r="AA55" s="117">
        <f>Table13[[#This Row],['#ofReferrals]]-Table13[[#This Row],[New]]</f>
        <v>1</v>
      </c>
    </row>
    <row r="56" spans="1:27" ht="20.100000000000001" customHeight="1" x14ac:dyDescent="0.25">
      <c r="A56" s="97" t="s">
        <v>951</v>
      </c>
      <c r="B56" s="108" t="s">
        <v>291</v>
      </c>
      <c r="C56" s="107" t="s">
        <v>949</v>
      </c>
      <c r="D56" s="97" t="s">
        <v>830</v>
      </c>
      <c r="E56" s="109" t="s">
        <v>952</v>
      </c>
      <c r="F56" s="97" t="s">
        <v>835</v>
      </c>
      <c r="G56" s="97" t="s">
        <v>290</v>
      </c>
      <c r="H56" s="97" t="s">
        <v>291</v>
      </c>
      <c r="I56" s="97">
        <v>3</v>
      </c>
      <c r="J56" s="97" t="s">
        <v>317</v>
      </c>
      <c r="K56" s="110">
        <v>42454</v>
      </c>
      <c r="L56" s="110">
        <v>42471</v>
      </c>
      <c r="S56" s="113"/>
      <c r="T56" s="114"/>
      <c r="U56" s="114"/>
      <c r="V56" s="115"/>
      <c r="W56" s="116">
        <f>IF(Table13[[#This Row],[Referral '#]]="GE-001-156",1,0)</f>
        <v>1</v>
      </c>
      <c r="X56" s="97">
        <f>IF(Table13[[#This Row],[Status]]="Approved",1,0)</f>
        <v>0</v>
      </c>
      <c r="Y56" s="116">
        <f>IF(Table13[[#This Row],[Sent to GE Committee]]&gt;0,1,0)</f>
        <v>1</v>
      </c>
      <c r="Z56" s="117">
        <f>IF(Table13[[#This Row],[New/Revisioned/Directly Converted]]="New",1,0)</f>
        <v>0</v>
      </c>
      <c r="AA56" s="117">
        <f>Table13[[#This Row],['#ofReferrals]]-Table13[[#This Row],[New]]</f>
        <v>1</v>
      </c>
    </row>
    <row r="57" spans="1:27" ht="20.100000000000001" customHeight="1" x14ac:dyDescent="0.25">
      <c r="A57" s="97" t="s">
        <v>953</v>
      </c>
      <c r="B57" s="108" t="s">
        <v>297</v>
      </c>
      <c r="C57" s="107"/>
      <c r="D57" s="97" t="s">
        <v>830</v>
      </c>
      <c r="E57" s="109" t="s">
        <v>954</v>
      </c>
      <c r="F57" s="97" t="s">
        <v>835</v>
      </c>
      <c r="G57" s="97" t="s">
        <v>290</v>
      </c>
      <c r="H57" s="97" t="s">
        <v>297</v>
      </c>
      <c r="I57" s="97">
        <v>3</v>
      </c>
      <c r="J57" s="97" t="s">
        <v>317</v>
      </c>
      <c r="K57" s="110">
        <v>42389</v>
      </c>
      <c r="L57" s="110">
        <v>42404</v>
      </c>
      <c r="O57" s="110" t="s">
        <v>46</v>
      </c>
      <c r="R57" s="111">
        <v>42440</v>
      </c>
      <c r="S57" s="113"/>
      <c r="T57" s="114" t="s">
        <v>871</v>
      </c>
      <c r="U57" s="114" t="s">
        <v>872</v>
      </c>
      <c r="V57" s="122" t="s">
        <v>847</v>
      </c>
      <c r="W57" s="117">
        <f>IF(Table13[[#This Row],[Referral '#]]="GE-001-156",1,0)</f>
        <v>1</v>
      </c>
      <c r="X57" s="97">
        <f>IF(Table13[[#This Row],[Status]]="Approved",1,0)</f>
        <v>1</v>
      </c>
      <c r="Y57" s="116">
        <f>IF(Table13[[#This Row],[Sent to GE Committee]]&gt;0,1,0)</f>
        <v>1</v>
      </c>
      <c r="Z57" s="117">
        <f>IF(Table13[[#This Row],[New/Revisioned/Directly Converted]]="New",1,0)</f>
        <v>0</v>
      </c>
      <c r="AA57" s="117">
        <f>Table13[[#This Row],['#ofReferrals]]-Table13[[#This Row],[New]]</f>
        <v>1</v>
      </c>
    </row>
    <row r="58" spans="1:27" ht="20.100000000000001" customHeight="1" x14ac:dyDescent="0.25">
      <c r="A58" s="97" t="s">
        <v>955</v>
      </c>
      <c r="B58" s="108" t="s">
        <v>291</v>
      </c>
      <c r="C58" s="107"/>
      <c r="D58" s="97" t="s">
        <v>830</v>
      </c>
      <c r="E58" s="109" t="s">
        <v>956</v>
      </c>
      <c r="F58" s="97" t="s">
        <v>835</v>
      </c>
      <c r="G58" s="97" t="s">
        <v>290</v>
      </c>
      <c r="H58" s="97" t="s">
        <v>291</v>
      </c>
      <c r="I58" s="97">
        <v>1</v>
      </c>
      <c r="J58" s="97" t="s">
        <v>316</v>
      </c>
      <c r="K58" s="110">
        <v>42389</v>
      </c>
      <c r="L58" s="110">
        <v>42404</v>
      </c>
      <c r="O58" s="110" t="s">
        <v>46</v>
      </c>
      <c r="R58" s="111">
        <v>42440</v>
      </c>
      <c r="S58" s="113"/>
      <c r="T58" s="114" t="s">
        <v>871</v>
      </c>
      <c r="U58" s="114" t="s">
        <v>872</v>
      </c>
      <c r="V58" s="122" t="s">
        <v>847</v>
      </c>
      <c r="W58" s="117">
        <f>IF(Table13[[#This Row],[Referral '#]]="GE-001-156",1,0)</f>
        <v>1</v>
      </c>
      <c r="X58" s="97">
        <f>IF(Table13[[#This Row],[Status]]="Approved",1,0)</f>
        <v>1</v>
      </c>
      <c r="Y58" s="116">
        <f>IF(Table13[[#This Row],[Sent to GE Committee]]&gt;0,1,0)</f>
        <v>1</v>
      </c>
      <c r="Z58" s="117">
        <f>IF(Table13[[#This Row],[New/Revisioned/Directly Converted]]="New",1,0)</f>
        <v>0</v>
      </c>
      <c r="AA58" s="117">
        <f>Table13[[#This Row],['#ofReferrals]]-Table13[[#This Row],[New]]</f>
        <v>1</v>
      </c>
    </row>
    <row r="59" spans="1:27" ht="20.100000000000001" customHeight="1" x14ac:dyDescent="0.25">
      <c r="A59" s="97" t="s">
        <v>957</v>
      </c>
      <c r="B59" s="108" t="s">
        <v>297</v>
      </c>
      <c r="C59" s="107"/>
      <c r="D59" s="97" t="s">
        <v>830</v>
      </c>
      <c r="E59" s="109" t="s">
        <v>958</v>
      </c>
      <c r="F59" s="97" t="s">
        <v>835</v>
      </c>
      <c r="G59" s="97" t="s">
        <v>290</v>
      </c>
      <c r="H59" s="97" t="s">
        <v>297</v>
      </c>
      <c r="I59" s="97">
        <v>3</v>
      </c>
      <c r="J59" s="97" t="s">
        <v>317</v>
      </c>
      <c r="K59" s="110">
        <v>42389</v>
      </c>
      <c r="L59" s="110">
        <v>42404</v>
      </c>
      <c r="O59" s="110" t="s">
        <v>46</v>
      </c>
      <c r="R59" s="111">
        <v>42440</v>
      </c>
      <c r="S59" s="113"/>
      <c r="T59" s="114" t="s">
        <v>875</v>
      </c>
      <c r="U59" s="114" t="s">
        <v>872</v>
      </c>
      <c r="V59" s="115" t="s">
        <v>847</v>
      </c>
      <c r="W59" s="116">
        <f>IF(Table13[[#This Row],[Referral '#]]="GE-001-156",1,0)</f>
        <v>1</v>
      </c>
      <c r="X59" s="97">
        <f>IF(Table13[[#This Row],[Status]]="Approved",1,0)</f>
        <v>1</v>
      </c>
      <c r="Y59" s="116">
        <f>IF(Table13[[#This Row],[Sent to GE Committee]]&gt;0,1,0)</f>
        <v>1</v>
      </c>
      <c r="Z59" s="117">
        <f>IF(Table13[[#This Row],[New/Revisioned/Directly Converted]]="New",1,0)</f>
        <v>0</v>
      </c>
      <c r="AA59" s="117">
        <f>Table13[[#This Row],['#ofReferrals]]-Table13[[#This Row],[New]]</f>
        <v>1</v>
      </c>
    </row>
    <row r="60" spans="1:27" ht="20.100000000000001" customHeight="1" x14ac:dyDescent="0.25">
      <c r="A60" s="97" t="s">
        <v>959</v>
      </c>
      <c r="B60" s="108" t="s">
        <v>291</v>
      </c>
      <c r="C60" s="107"/>
      <c r="D60" s="97" t="s">
        <v>830</v>
      </c>
      <c r="E60" s="109" t="s">
        <v>960</v>
      </c>
      <c r="F60" s="97" t="s">
        <v>835</v>
      </c>
      <c r="G60" s="97" t="s">
        <v>290</v>
      </c>
      <c r="H60" s="97" t="s">
        <v>291</v>
      </c>
      <c r="I60" s="97">
        <v>1</v>
      </c>
      <c r="J60" s="97" t="s">
        <v>316</v>
      </c>
      <c r="K60" s="110">
        <v>42389</v>
      </c>
      <c r="L60" s="110">
        <v>42404</v>
      </c>
      <c r="O60" s="110" t="s">
        <v>46</v>
      </c>
      <c r="R60" s="111">
        <v>42440</v>
      </c>
      <c r="S60" s="113"/>
      <c r="T60" s="114" t="s">
        <v>875</v>
      </c>
      <c r="U60" s="114" t="s">
        <v>872</v>
      </c>
      <c r="V60" s="115" t="s">
        <v>847</v>
      </c>
      <c r="W60" s="116">
        <f>IF(Table13[[#This Row],[Referral '#]]="GE-001-156",1,0)</f>
        <v>1</v>
      </c>
      <c r="X60" s="97">
        <f>IF(Table13[[#This Row],[Status]]="Approved",1,0)</f>
        <v>1</v>
      </c>
      <c r="Y60" s="116">
        <f>IF(Table13[[#This Row],[Sent to GE Committee]]&gt;0,1,0)</f>
        <v>1</v>
      </c>
      <c r="Z60" s="117">
        <f>IF(Table13[[#This Row],[New/Revisioned/Directly Converted]]="New",1,0)</f>
        <v>0</v>
      </c>
      <c r="AA60" s="117">
        <f>Table13[[#This Row],['#ofReferrals]]-Table13[[#This Row],[New]]</f>
        <v>1</v>
      </c>
    </row>
    <row r="61" spans="1:27" ht="20.100000000000001" customHeight="1" x14ac:dyDescent="0.25">
      <c r="A61" s="97" t="s">
        <v>961</v>
      </c>
      <c r="B61" s="108" t="s">
        <v>962</v>
      </c>
      <c r="C61" s="107" t="s">
        <v>963</v>
      </c>
      <c r="D61" s="97" t="s">
        <v>830</v>
      </c>
      <c r="E61" s="109" t="s">
        <v>964</v>
      </c>
      <c r="F61" s="97" t="s">
        <v>835</v>
      </c>
      <c r="G61" s="97" t="s">
        <v>290</v>
      </c>
      <c r="H61" s="97" t="s">
        <v>297</v>
      </c>
      <c r="I61" s="97">
        <v>3</v>
      </c>
      <c r="J61" s="97" t="s">
        <v>317</v>
      </c>
      <c r="K61" s="110">
        <v>42389</v>
      </c>
      <c r="L61" s="110">
        <v>42404</v>
      </c>
      <c r="O61" s="110" t="s">
        <v>46</v>
      </c>
      <c r="Q61" s="107" t="s">
        <v>965</v>
      </c>
      <c r="R61" s="111">
        <v>42440</v>
      </c>
      <c r="S61" s="113"/>
      <c r="T61" s="114" t="s">
        <v>879</v>
      </c>
      <c r="U61" s="114" t="s">
        <v>966</v>
      </c>
      <c r="V61" s="115" t="s">
        <v>847</v>
      </c>
      <c r="W61" s="116">
        <f>IF(Table13[[#This Row],[Referral '#]]="GE-001-156",1,0)</f>
        <v>1</v>
      </c>
      <c r="X61" s="97">
        <f>IF(Table13[[#This Row],[Status]]="Approved",1,0)</f>
        <v>1</v>
      </c>
      <c r="Y61" s="116">
        <f>IF(Table13[[#This Row],[Sent to GE Committee]]&gt;0,1,0)</f>
        <v>1</v>
      </c>
      <c r="Z61" s="117">
        <f>IF(Table13[[#This Row],[New/Revisioned/Directly Converted]]="New",1,0)</f>
        <v>0</v>
      </c>
      <c r="AA61" s="117">
        <f>Table13[[#This Row],['#ofReferrals]]-Table13[[#This Row],[New]]</f>
        <v>1</v>
      </c>
    </row>
    <row r="62" spans="1:27" ht="20.100000000000001" customHeight="1" x14ac:dyDescent="0.25">
      <c r="A62" s="97" t="s">
        <v>967</v>
      </c>
      <c r="B62" s="108" t="s">
        <v>962</v>
      </c>
      <c r="C62" s="107"/>
      <c r="D62" s="97" t="s">
        <v>830</v>
      </c>
      <c r="E62" s="109" t="s">
        <v>968</v>
      </c>
      <c r="F62" s="97" t="s">
        <v>835</v>
      </c>
      <c r="G62" s="97" t="s">
        <v>290</v>
      </c>
      <c r="H62" s="97" t="s">
        <v>291</v>
      </c>
      <c r="I62" s="97">
        <v>3</v>
      </c>
      <c r="J62" s="97" t="s">
        <v>317</v>
      </c>
      <c r="K62" s="110">
        <v>42389</v>
      </c>
      <c r="L62" s="110">
        <v>42404</v>
      </c>
      <c r="O62" s="110" t="s">
        <v>46</v>
      </c>
      <c r="Q62" s="107" t="s">
        <v>969</v>
      </c>
      <c r="R62" s="111">
        <v>42459</v>
      </c>
      <c r="S62" s="113"/>
      <c r="T62" s="114" t="s">
        <v>879</v>
      </c>
      <c r="U62" s="114" t="s">
        <v>880</v>
      </c>
      <c r="V62" s="122" t="s">
        <v>847</v>
      </c>
      <c r="W62" s="117">
        <f>IF(Table13[[#This Row],[Referral '#]]="GE-001-156",1,0)</f>
        <v>1</v>
      </c>
      <c r="X62" s="97">
        <f>IF(Table13[[#This Row],[Status]]="Approved",1,0)</f>
        <v>1</v>
      </c>
      <c r="Y62" s="116">
        <f>IF(Table13[[#This Row],[Sent to GE Committee]]&gt;0,1,0)</f>
        <v>1</v>
      </c>
      <c r="Z62" s="117">
        <f>IF(Table13[[#This Row],[New/Revisioned/Directly Converted]]="New",1,0)</f>
        <v>0</v>
      </c>
      <c r="AA62" s="117">
        <f>Table13[[#This Row],['#ofReferrals]]-Table13[[#This Row],[New]]</f>
        <v>1</v>
      </c>
    </row>
    <row r="63" spans="1:27" ht="20.100000000000001" customHeight="1" x14ac:dyDescent="0.25">
      <c r="C63" s="107"/>
      <c r="D63" s="97" t="s">
        <v>491</v>
      </c>
      <c r="E63" s="109" t="s">
        <v>970</v>
      </c>
      <c r="F63" s="97" t="s">
        <v>832</v>
      </c>
      <c r="G63" s="97" t="s">
        <v>290</v>
      </c>
      <c r="H63" s="97" t="s">
        <v>237</v>
      </c>
      <c r="I63" s="97">
        <v>4</v>
      </c>
      <c r="J63" s="97" t="s">
        <v>318</v>
      </c>
      <c r="K63" s="110">
        <v>42389</v>
      </c>
      <c r="N63" s="110">
        <v>42443</v>
      </c>
      <c r="O63" s="110" t="s">
        <v>971</v>
      </c>
      <c r="P63" s="112" t="s">
        <v>972</v>
      </c>
      <c r="Q63" s="107" t="s">
        <v>973</v>
      </c>
      <c r="S63" s="113"/>
      <c r="T63" s="114" t="s">
        <v>871</v>
      </c>
      <c r="U63" s="114" t="s">
        <v>974</v>
      </c>
      <c r="V63" s="115" t="s">
        <v>847</v>
      </c>
      <c r="W63" s="121">
        <f>IF(Table13[[#This Row],[Referral '#]]="GE-001-156",1,0)</f>
        <v>0</v>
      </c>
      <c r="X63" s="97">
        <f>IF(Table13[[#This Row],[Status]]="Approved",1,0)</f>
        <v>0</v>
      </c>
      <c r="Y63" s="116">
        <f>IF(Table13[[#This Row],[Sent to GE Committee]]&gt;0,1,0)</f>
        <v>0</v>
      </c>
      <c r="Z63" s="117">
        <f>IF(Table13[[#This Row],[New/Revisioned/Directly Converted]]="New",1,0)</f>
        <v>1</v>
      </c>
      <c r="AA63" s="117">
        <f>Table13[[#This Row],['#ofReferrals]]-Table13[[#This Row],[New]]</f>
        <v>-1</v>
      </c>
    </row>
    <row r="64" spans="1:27" ht="20.100000000000001" customHeight="1" x14ac:dyDescent="0.25">
      <c r="A64" s="97" t="s">
        <v>975</v>
      </c>
      <c r="B64" s="108" t="s">
        <v>223</v>
      </c>
      <c r="C64" s="107"/>
      <c r="D64" s="97" t="s">
        <v>830</v>
      </c>
      <c r="E64" s="109" t="s">
        <v>501</v>
      </c>
      <c r="F64" s="97" t="s">
        <v>835</v>
      </c>
      <c r="G64" s="97" t="s">
        <v>290</v>
      </c>
      <c r="H64" s="97" t="s">
        <v>223</v>
      </c>
      <c r="I64" s="97">
        <v>3</v>
      </c>
      <c r="J64" s="97" t="s">
        <v>317</v>
      </c>
      <c r="K64" s="110">
        <v>42433</v>
      </c>
      <c r="L64" s="110">
        <v>42439</v>
      </c>
      <c r="O64" s="110" t="s">
        <v>46</v>
      </c>
      <c r="R64" s="111">
        <v>42459</v>
      </c>
      <c r="S64" s="113">
        <v>42445</v>
      </c>
      <c r="T64" s="114" t="s">
        <v>976</v>
      </c>
      <c r="U64" s="114" t="s">
        <v>977</v>
      </c>
      <c r="V64" s="115" t="s">
        <v>847</v>
      </c>
      <c r="W64" s="116">
        <f>IF(Table13[[#This Row],[Referral '#]]="GE-001-156",1,0)</f>
        <v>1</v>
      </c>
      <c r="X64" s="97">
        <f>IF(Table13[[#This Row],[Status]]="Approved",1,0)</f>
        <v>1</v>
      </c>
      <c r="Y64" s="116">
        <f>IF(Table13[[#This Row],[Sent to GE Committee]]&gt;0,1,0)</f>
        <v>1</v>
      </c>
      <c r="Z64" s="117">
        <f>IF(Table13[[#This Row],[New/Revisioned/Directly Converted]]="New",1,0)</f>
        <v>0</v>
      </c>
      <c r="AA64" s="117">
        <f>Table13[[#This Row],['#ofReferrals]]-Table13[[#This Row],[New]]</f>
        <v>1</v>
      </c>
    </row>
    <row r="65" spans="1:27" ht="20.100000000000001" customHeight="1" x14ac:dyDescent="0.25">
      <c r="A65" s="97" t="s">
        <v>978</v>
      </c>
      <c r="B65" s="108" t="s">
        <v>223</v>
      </c>
      <c r="C65" s="107"/>
      <c r="D65" s="97" t="s">
        <v>830</v>
      </c>
      <c r="E65" s="109" t="s">
        <v>502</v>
      </c>
      <c r="F65" s="97" t="s">
        <v>835</v>
      </c>
      <c r="G65" s="97" t="s">
        <v>290</v>
      </c>
      <c r="H65" s="97" t="s">
        <v>223</v>
      </c>
      <c r="I65" s="97">
        <v>3</v>
      </c>
      <c r="J65" s="97" t="s">
        <v>317</v>
      </c>
      <c r="K65" s="110">
        <v>42433</v>
      </c>
      <c r="L65" s="110">
        <v>42439</v>
      </c>
      <c r="O65" s="110" t="s">
        <v>46</v>
      </c>
      <c r="R65" s="111">
        <v>42459</v>
      </c>
      <c r="S65" s="113">
        <v>42445</v>
      </c>
      <c r="T65" s="114" t="s">
        <v>976</v>
      </c>
      <c r="U65" s="114" t="s">
        <v>977</v>
      </c>
      <c r="V65" s="115" t="s">
        <v>847</v>
      </c>
      <c r="W65" s="116">
        <f>IF(Table13[[#This Row],[Referral '#]]="GE-001-156",1,0)</f>
        <v>1</v>
      </c>
      <c r="X65" s="97">
        <f>IF(Table13[[#This Row],[Status]]="Approved",1,0)</f>
        <v>1</v>
      </c>
      <c r="Y65" s="116">
        <f>IF(Table13[[#This Row],[Sent to GE Committee]]&gt;0,1,0)</f>
        <v>1</v>
      </c>
      <c r="Z65" s="117">
        <f>IF(Table13[[#This Row],[New/Revisioned/Directly Converted]]="New",1,0)</f>
        <v>0</v>
      </c>
      <c r="AA65" s="117">
        <f>Table13[[#This Row],['#ofReferrals]]-Table13[[#This Row],[New]]</f>
        <v>1</v>
      </c>
    </row>
    <row r="66" spans="1:27" ht="20.100000000000001" customHeight="1" x14ac:dyDescent="0.25">
      <c r="A66" s="97" t="s">
        <v>979</v>
      </c>
      <c r="B66" s="108" t="s">
        <v>223</v>
      </c>
      <c r="C66" s="107"/>
      <c r="D66" s="97" t="s">
        <v>830</v>
      </c>
      <c r="E66" s="109" t="s">
        <v>980</v>
      </c>
      <c r="F66" s="97" t="s">
        <v>835</v>
      </c>
      <c r="G66" s="97" t="s">
        <v>290</v>
      </c>
      <c r="H66" s="97" t="s">
        <v>223</v>
      </c>
      <c r="I66" s="97">
        <v>3</v>
      </c>
      <c r="J66" s="97" t="s">
        <v>317</v>
      </c>
      <c r="K66" s="110">
        <v>42478</v>
      </c>
      <c r="L66" s="110">
        <v>42482</v>
      </c>
      <c r="O66" s="110" t="s">
        <v>981</v>
      </c>
      <c r="P66" s="112" t="s">
        <v>982</v>
      </c>
      <c r="Q66" s="107" t="s">
        <v>983</v>
      </c>
      <c r="S66" s="113">
        <v>42445</v>
      </c>
      <c r="T66" s="114" t="s">
        <v>976</v>
      </c>
      <c r="U66" s="114" t="s">
        <v>984</v>
      </c>
      <c r="V66" s="115" t="s">
        <v>847</v>
      </c>
      <c r="W66" s="116">
        <f>IF(Table13[[#This Row],[Referral '#]]="GE-001-156",1,0)</f>
        <v>1</v>
      </c>
      <c r="X66" s="97">
        <f>IF(Table13[[#This Row],[Status]]="Approved",1,0)</f>
        <v>0</v>
      </c>
      <c r="Y66" s="116">
        <f>IF(Table13[[#This Row],[Sent to GE Committee]]&gt;0,1,0)</f>
        <v>1</v>
      </c>
      <c r="Z66" s="117">
        <f>IF(Table13[[#This Row],[New/Revisioned/Directly Converted]]="New",1,0)</f>
        <v>0</v>
      </c>
      <c r="AA66" s="117">
        <f>Table13[[#This Row],['#ofReferrals]]-Table13[[#This Row],[New]]</f>
        <v>1</v>
      </c>
    </row>
    <row r="67" spans="1:27" ht="20.100000000000001" customHeight="1" x14ac:dyDescent="0.25">
      <c r="A67" s="97" t="s">
        <v>985</v>
      </c>
      <c r="B67" s="108" t="s">
        <v>223</v>
      </c>
      <c r="C67" s="107"/>
      <c r="D67" s="97" t="s">
        <v>830</v>
      </c>
      <c r="E67" s="109" t="s">
        <v>986</v>
      </c>
      <c r="F67" s="97" t="s">
        <v>835</v>
      </c>
      <c r="G67" s="97" t="s">
        <v>290</v>
      </c>
      <c r="H67" s="97" t="s">
        <v>223</v>
      </c>
      <c r="I67" s="97">
        <v>3</v>
      </c>
      <c r="J67" s="97" t="s">
        <v>317</v>
      </c>
      <c r="K67" s="110">
        <v>42478</v>
      </c>
      <c r="L67" s="110">
        <v>42482</v>
      </c>
      <c r="O67" s="110" t="s">
        <v>981</v>
      </c>
      <c r="P67" s="112" t="s">
        <v>987</v>
      </c>
      <c r="Q67" s="107" t="s">
        <v>988</v>
      </c>
      <c r="S67" s="113">
        <v>42445</v>
      </c>
      <c r="T67" s="114" t="s">
        <v>976</v>
      </c>
      <c r="U67" s="114" t="s">
        <v>984</v>
      </c>
      <c r="V67" s="115" t="s">
        <v>847</v>
      </c>
      <c r="W67" s="116">
        <f>IF(Table13[[#This Row],[Referral '#]]="GE-001-156",1,0)</f>
        <v>1</v>
      </c>
      <c r="X67" s="97">
        <f>IF(Table13[[#This Row],[Status]]="Approved",1,0)</f>
        <v>0</v>
      </c>
      <c r="Y67" s="116">
        <f>IF(Table13[[#This Row],[Sent to GE Committee]]&gt;0,1,0)</f>
        <v>1</v>
      </c>
      <c r="Z67" s="117">
        <f>IF(Table13[[#This Row],[New/Revisioned/Directly Converted]]="New",1,0)</f>
        <v>0</v>
      </c>
      <c r="AA67" s="117">
        <f>Table13[[#This Row],['#ofReferrals]]-Table13[[#This Row],[New]]</f>
        <v>1</v>
      </c>
    </row>
    <row r="68" spans="1:27" ht="20.100000000000001" customHeight="1" x14ac:dyDescent="0.25">
      <c r="A68" s="97" t="s">
        <v>989</v>
      </c>
      <c r="B68" s="108" t="s">
        <v>223</v>
      </c>
      <c r="C68" s="107"/>
      <c r="D68" s="97" t="s">
        <v>830</v>
      </c>
      <c r="E68" s="109" t="s">
        <v>503</v>
      </c>
      <c r="F68" s="97" t="s">
        <v>835</v>
      </c>
      <c r="G68" s="97" t="s">
        <v>290</v>
      </c>
      <c r="H68" s="97" t="s">
        <v>223</v>
      </c>
      <c r="I68" s="97">
        <v>3</v>
      </c>
      <c r="J68" s="97" t="s">
        <v>317</v>
      </c>
      <c r="K68" s="110">
        <v>42433</v>
      </c>
      <c r="L68" s="110">
        <v>42439</v>
      </c>
      <c r="O68" s="110" t="s">
        <v>46</v>
      </c>
      <c r="Q68" s="107" t="s">
        <v>988</v>
      </c>
      <c r="R68" s="111">
        <v>42459</v>
      </c>
      <c r="S68" s="113">
        <v>42445</v>
      </c>
      <c r="T68" s="114" t="s">
        <v>976</v>
      </c>
      <c r="U68" s="114" t="s">
        <v>977</v>
      </c>
      <c r="V68" s="115" t="s">
        <v>847</v>
      </c>
      <c r="W68" s="116">
        <f>IF(Table13[[#This Row],[Referral '#]]="GE-001-156",1,0)</f>
        <v>1</v>
      </c>
      <c r="X68" s="97">
        <f>IF(Table13[[#This Row],[Status]]="Approved",1,0)</f>
        <v>1</v>
      </c>
      <c r="Y68" s="116">
        <f>IF(Table13[[#This Row],[Sent to GE Committee]]&gt;0,1,0)</f>
        <v>1</v>
      </c>
      <c r="Z68" s="117">
        <f>IF(Table13[[#This Row],[New/Revisioned/Directly Converted]]="New",1,0)</f>
        <v>0</v>
      </c>
      <c r="AA68" s="117">
        <f>Table13[[#This Row],['#ofReferrals]]-Table13[[#This Row],[New]]</f>
        <v>1</v>
      </c>
    </row>
    <row r="69" spans="1:27" ht="20.100000000000001" customHeight="1" x14ac:dyDescent="0.25">
      <c r="C69" s="107"/>
      <c r="D69" s="97" t="s">
        <v>787</v>
      </c>
      <c r="E69" s="130" t="s">
        <v>788</v>
      </c>
      <c r="F69" s="97" t="s">
        <v>832</v>
      </c>
      <c r="G69" s="131" t="s">
        <v>203</v>
      </c>
      <c r="H69" s="131" t="s">
        <v>217</v>
      </c>
      <c r="I69" s="131">
        <v>3</v>
      </c>
      <c r="J69" s="131" t="s">
        <v>287</v>
      </c>
      <c r="K69" s="132">
        <v>42478</v>
      </c>
      <c r="L69" s="110">
        <v>42481</v>
      </c>
      <c r="S69" s="113">
        <v>42481</v>
      </c>
      <c r="T69" s="114" t="s">
        <v>990</v>
      </c>
      <c r="U69" s="114" t="s">
        <v>991</v>
      </c>
      <c r="V69" s="115"/>
      <c r="W69" s="121">
        <f>IF(Table13[[#This Row],[Referral '#]]="GE-001-156",1,0)</f>
        <v>0</v>
      </c>
      <c r="X69" s="97">
        <f>IF(Table13[[#This Row],[Status]]="Approved",1,0)</f>
        <v>0</v>
      </c>
      <c r="Y69" s="116">
        <f>IF(Table13[[#This Row],[Sent to GE Committee]]&gt;0,1,0)</f>
        <v>1</v>
      </c>
      <c r="Z69" s="117">
        <f>IF(Table13[[#This Row],[New/Revisioned/Directly Converted]]="New",1,0)</f>
        <v>1</v>
      </c>
      <c r="AA69" s="117">
        <f>Table13[[#This Row],['#ofReferrals]]-Table13[[#This Row],[New]]</f>
        <v>0</v>
      </c>
    </row>
    <row r="70" spans="1:27" ht="20.100000000000001" customHeight="1" x14ac:dyDescent="0.25">
      <c r="A70" s="97" t="s">
        <v>992</v>
      </c>
      <c r="B70" s="108" t="s">
        <v>217</v>
      </c>
      <c r="C70" s="107"/>
      <c r="D70" s="97" t="s">
        <v>830</v>
      </c>
      <c r="E70" s="109" t="s">
        <v>993</v>
      </c>
      <c r="F70" s="97" t="s">
        <v>835</v>
      </c>
      <c r="G70" s="97" t="s">
        <v>290</v>
      </c>
      <c r="H70" s="97" t="s">
        <v>217</v>
      </c>
      <c r="I70" s="97">
        <v>3</v>
      </c>
      <c r="J70" s="97" t="s">
        <v>317</v>
      </c>
      <c r="K70" s="110">
        <v>42389</v>
      </c>
      <c r="L70" s="110">
        <v>42404</v>
      </c>
      <c r="O70" s="110" t="s">
        <v>46</v>
      </c>
      <c r="R70" s="111">
        <v>42440</v>
      </c>
      <c r="S70" s="113"/>
      <c r="T70" s="114" t="s">
        <v>875</v>
      </c>
      <c r="U70" s="114" t="s">
        <v>872</v>
      </c>
      <c r="V70" s="115" t="s">
        <v>847</v>
      </c>
      <c r="W70" s="116">
        <f>IF(Table13[[#This Row],[Referral '#]]="GE-001-156",1,0)</f>
        <v>1</v>
      </c>
      <c r="X70" s="97">
        <f>IF(Table13[[#This Row],[Status]]="Approved",1,0)</f>
        <v>1</v>
      </c>
      <c r="Y70" s="116">
        <f>IF(Table13[[#This Row],[Sent to GE Committee]]&gt;0,1,0)</f>
        <v>1</v>
      </c>
      <c r="Z70" s="117">
        <f>IF(Table13[[#This Row],[New/Revisioned/Directly Converted]]="New",1,0)</f>
        <v>0</v>
      </c>
      <c r="AA70" s="117">
        <f>Table13[[#This Row],['#ofReferrals]]-Table13[[#This Row],[New]]</f>
        <v>1</v>
      </c>
    </row>
    <row r="71" spans="1:27" ht="20.100000000000001" customHeight="1" x14ac:dyDescent="0.25">
      <c r="A71" s="97" t="s">
        <v>994</v>
      </c>
      <c r="B71" s="108" t="s">
        <v>217</v>
      </c>
      <c r="C71" s="107"/>
      <c r="D71" s="97" t="s">
        <v>830</v>
      </c>
      <c r="E71" s="109" t="s">
        <v>995</v>
      </c>
      <c r="F71" s="97" t="s">
        <v>835</v>
      </c>
      <c r="G71" s="97" t="s">
        <v>290</v>
      </c>
      <c r="H71" s="97" t="s">
        <v>217</v>
      </c>
      <c r="I71" s="97">
        <v>3</v>
      </c>
      <c r="J71" s="97" t="s">
        <v>317</v>
      </c>
      <c r="K71" s="110">
        <v>42389</v>
      </c>
      <c r="L71" s="110">
        <v>42404</v>
      </c>
      <c r="O71" s="110" t="s">
        <v>46</v>
      </c>
      <c r="R71" s="111">
        <v>42440</v>
      </c>
      <c r="S71" s="113"/>
      <c r="T71" s="114" t="s">
        <v>875</v>
      </c>
      <c r="U71" s="114" t="s">
        <v>872</v>
      </c>
      <c r="V71" s="115" t="s">
        <v>847</v>
      </c>
      <c r="W71" s="116">
        <f>IF(Table13[[#This Row],[Referral '#]]="GE-001-156",1,0)</f>
        <v>1</v>
      </c>
      <c r="X71" s="97">
        <f>IF(Table13[[#This Row],[Status]]="Approved",1,0)</f>
        <v>1</v>
      </c>
      <c r="Y71" s="116">
        <f>IF(Table13[[#This Row],[Sent to GE Committee]]&gt;0,1,0)</f>
        <v>1</v>
      </c>
      <c r="Z71" s="117">
        <f>IF(Table13[[#This Row],[New/Revisioned/Directly Converted]]="New",1,0)</f>
        <v>0</v>
      </c>
      <c r="AA71" s="117">
        <f>Table13[[#This Row],['#ofReferrals]]-Table13[[#This Row],[New]]</f>
        <v>1</v>
      </c>
    </row>
    <row r="72" spans="1:27" ht="20.100000000000001" customHeight="1" x14ac:dyDescent="0.25">
      <c r="A72" s="97" t="s">
        <v>996</v>
      </c>
      <c r="B72" s="108" t="s">
        <v>247</v>
      </c>
      <c r="C72" s="107"/>
      <c r="D72" s="97" t="s">
        <v>830</v>
      </c>
      <c r="E72" s="109" t="s">
        <v>997</v>
      </c>
      <c r="F72" s="97" t="s">
        <v>835</v>
      </c>
      <c r="G72" s="97" t="s">
        <v>290</v>
      </c>
      <c r="H72" s="97" t="s">
        <v>247</v>
      </c>
      <c r="I72" s="97">
        <v>4</v>
      </c>
      <c r="J72" s="97" t="s">
        <v>318</v>
      </c>
      <c r="K72" s="110">
        <v>42389</v>
      </c>
      <c r="L72" s="110">
        <v>42404</v>
      </c>
      <c r="O72" s="110" t="s">
        <v>46</v>
      </c>
      <c r="R72" s="111">
        <v>42440</v>
      </c>
      <c r="S72" s="113"/>
      <c r="T72" s="114" t="s">
        <v>875</v>
      </c>
      <c r="U72" s="114" t="s">
        <v>872</v>
      </c>
      <c r="V72" s="115" t="s">
        <v>847</v>
      </c>
      <c r="W72" s="116">
        <f>IF(Table13[[#This Row],[Referral '#]]="GE-001-156",1,0)</f>
        <v>1</v>
      </c>
      <c r="X72" s="97">
        <f>IF(Table13[[#This Row],[Status]]="Approved",1,0)</f>
        <v>1</v>
      </c>
      <c r="Y72" s="116">
        <f>IF(Table13[[#This Row],[Sent to GE Committee]]&gt;0,1,0)</f>
        <v>1</v>
      </c>
      <c r="Z72" s="117">
        <f>IF(Table13[[#This Row],[New/Revisioned/Directly Converted]]="New",1,0)</f>
        <v>0</v>
      </c>
      <c r="AA72" s="117">
        <f>Table13[[#This Row],['#ofReferrals]]-Table13[[#This Row],[New]]</f>
        <v>1</v>
      </c>
    </row>
    <row r="73" spans="1:27" ht="20.100000000000001" customHeight="1" x14ac:dyDescent="0.25">
      <c r="A73" s="97" t="s">
        <v>998</v>
      </c>
      <c r="B73" s="108" t="s">
        <v>294</v>
      </c>
      <c r="C73" s="107"/>
      <c r="D73" s="97" t="s">
        <v>830</v>
      </c>
      <c r="E73" s="109" t="s">
        <v>999</v>
      </c>
      <c r="F73" s="97" t="s">
        <v>835</v>
      </c>
      <c r="G73" s="97" t="s">
        <v>290</v>
      </c>
      <c r="H73" s="97" t="s">
        <v>294</v>
      </c>
      <c r="I73" s="97">
        <v>1</v>
      </c>
      <c r="J73" s="97" t="s">
        <v>316</v>
      </c>
      <c r="K73" s="110">
        <v>42389</v>
      </c>
      <c r="L73" s="110">
        <v>42404</v>
      </c>
      <c r="O73" s="110" t="s">
        <v>46</v>
      </c>
      <c r="Q73" s="107" t="s">
        <v>855</v>
      </c>
      <c r="R73" s="111">
        <v>42459</v>
      </c>
      <c r="S73" s="113"/>
      <c r="T73" s="114" t="s">
        <v>871</v>
      </c>
      <c r="U73" s="114" t="s">
        <v>1000</v>
      </c>
      <c r="V73" s="115" t="s">
        <v>858</v>
      </c>
      <c r="W73" s="116">
        <f>IF(Table13[[#This Row],[Referral '#]]="GE-001-156",1,0)</f>
        <v>1</v>
      </c>
      <c r="X73" s="97">
        <f>IF(Table13[[#This Row],[Status]]="Approved",1,0)</f>
        <v>1</v>
      </c>
      <c r="Y73" s="116">
        <f>IF(Table13[[#This Row],[Sent to GE Committee]]&gt;0,1,0)</f>
        <v>1</v>
      </c>
      <c r="Z73" s="117">
        <f>IF(Table13[[#This Row],[New/Revisioned/Directly Converted]]="New",1,0)</f>
        <v>0</v>
      </c>
      <c r="AA73" s="117">
        <f>Table13[[#This Row],['#ofReferrals]]-Table13[[#This Row],[New]]</f>
        <v>1</v>
      </c>
    </row>
    <row r="74" spans="1:27" ht="20.100000000000001" customHeight="1" x14ac:dyDescent="0.25">
      <c r="A74" s="97" t="s">
        <v>1001</v>
      </c>
      <c r="B74" s="108" t="s">
        <v>294</v>
      </c>
      <c r="C74" s="107"/>
      <c r="D74" s="97" t="s">
        <v>830</v>
      </c>
      <c r="E74" s="109" t="s">
        <v>1002</v>
      </c>
      <c r="F74" s="97" t="s">
        <v>835</v>
      </c>
      <c r="G74" s="97" t="s">
        <v>290</v>
      </c>
      <c r="H74" s="97" t="s">
        <v>294</v>
      </c>
      <c r="I74" s="97">
        <v>1</v>
      </c>
      <c r="J74" s="97" t="s">
        <v>316</v>
      </c>
      <c r="K74" s="110">
        <v>42389</v>
      </c>
      <c r="L74" s="110">
        <v>42404</v>
      </c>
      <c r="O74" s="110" t="s">
        <v>46</v>
      </c>
      <c r="Q74" s="107" t="s">
        <v>855</v>
      </c>
      <c r="R74" s="111">
        <v>42459</v>
      </c>
      <c r="S74" s="113"/>
      <c r="T74" s="114" t="s">
        <v>875</v>
      </c>
      <c r="U74" s="114" t="s">
        <v>885</v>
      </c>
      <c r="V74" s="115" t="s">
        <v>858</v>
      </c>
      <c r="W74" s="116">
        <f>IF(Table13[[#This Row],[Referral '#]]="GE-001-156",1,0)</f>
        <v>1</v>
      </c>
      <c r="X74" s="97">
        <f>IF(Table13[[#This Row],[Status]]="Approved",1,0)</f>
        <v>1</v>
      </c>
      <c r="Y74" s="116">
        <f>IF(Table13[[#This Row],[Sent to GE Committee]]&gt;0,1,0)</f>
        <v>1</v>
      </c>
      <c r="Z74" s="117">
        <f>IF(Table13[[#This Row],[New/Revisioned/Directly Converted]]="New",1,0)</f>
        <v>0</v>
      </c>
      <c r="AA74" s="117">
        <f>Table13[[#This Row],['#ofReferrals]]-Table13[[#This Row],[New]]</f>
        <v>1</v>
      </c>
    </row>
    <row r="75" spans="1:27" ht="20.100000000000001" customHeight="1" x14ac:dyDescent="0.25">
      <c r="A75" s="97" t="s">
        <v>1003</v>
      </c>
      <c r="B75" s="108" t="s">
        <v>204</v>
      </c>
      <c r="C75" s="107"/>
      <c r="D75" s="97" t="s">
        <v>830</v>
      </c>
      <c r="E75" s="109" t="s">
        <v>1004</v>
      </c>
      <c r="F75" s="97" t="s">
        <v>835</v>
      </c>
      <c r="G75" s="97" t="s">
        <v>290</v>
      </c>
      <c r="H75" s="97" t="s">
        <v>204</v>
      </c>
      <c r="I75" s="97">
        <v>3</v>
      </c>
      <c r="J75" s="97" t="s">
        <v>317</v>
      </c>
      <c r="K75" s="110">
        <v>42389</v>
      </c>
      <c r="L75" s="110">
        <v>42404</v>
      </c>
      <c r="S75" s="113"/>
      <c r="T75" s="114" t="s">
        <v>879</v>
      </c>
      <c r="U75" s="114" t="s">
        <v>890</v>
      </c>
      <c r="V75" s="115" t="s">
        <v>858</v>
      </c>
      <c r="W75" s="116">
        <f>IF(Table13[[#This Row],[Referral '#]]="GE-001-156",1,0)</f>
        <v>1</v>
      </c>
      <c r="X75" s="97">
        <f>IF(Table13[[#This Row],[Status]]="Approved",1,0)</f>
        <v>0</v>
      </c>
      <c r="Y75" s="116">
        <f>IF(Table13[[#This Row],[Sent to GE Committee]]&gt;0,1,0)</f>
        <v>1</v>
      </c>
      <c r="Z75" s="117">
        <f>IF(Table13[[#This Row],[New/Revisioned/Directly Converted]]="New",1,0)</f>
        <v>0</v>
      </c>
      <c r="AA75" s="117">
        <f>Table13[[#This Row],['#ofReferrals]]-Table13[[#This Row],[New]]</f>
        <v>1</v>
      </c>
    </row>
    <row r="76" spans="1:27" ht="20.100000000000001" customHeight="1" x14ac:dyDescent="0.25">
      <c r="A76" s="97" t="s">
        <v>1005</v>
      </c>
      <c r="B76" s="108" t="s">
        <v>214</v>
      </c>
      <c r="C76" s="107"/>
      <c r="D76" s="97" t="s">
        <v>830</v>
      </c>
      <c r="E76" s="109" t="s">
        <v>1006</v>
      </c>
      <c r="F76" s="97" t="s">
        <v>835</v>
      </c>
      <c r="G76" s="97" t="s">
        <v>290</v>
      </c>
      <c r="H76" s="97" t="s">
        <v>214</v>
      </c>
      <c r="I76" s="97">
        <v>3</v>
      </c>
      <c r="J76" s="97" t="s">
        <v>317</v>
      </c>
      <c r="K76" s="110">
        <v>42389</v>
      </c>
      <c r="L76" s="110">
        <v>42404</v>
      </c>
      <c r="S76" s="113"/>
      <c r="T76" s="114" t="s">
        <v>882</v>
      </c>
      <c r="U76" s="114" t="s">
        <v>857</v>
      </c>
      <c r="V76" s="115" t="s">
        <v>858</v>
      </c>
      <c r="W76" s="116">
        <f>IF(Table13[[#This Row],[Referral '#]]="GE-001-156",1,0)</f>
        <v>1</v>
      </c>
      <c r="X76" s="97">
        <f>IF(Table13[[#This Row],[Status]]="Approved",1,0)</f>
        <v>0</v>
      </c>
      <c r="Y76" s="116">
        <f>IF(Table13[[#This Row],[Sent to GE Committee]]&gt;0,1,0)</f>
        <v>1</v>
      </c>
      <c r="Z76" s="117">
        <f>IF(Table13[[#This Row],[New/Revisioned/Directly Converted]]="New",1,0)</f>
        <v>0</v>
      </c>
      <c r="AA76" s="117">
        <f>Table13[[#This Row],['#ofReferrals]]-Table13[[#This Row],[New]]</f>
        <v>1</v>
      </c>
    </row>
    <row r="77" spans="1:27" ht="20.100000000000001" customHeight="1" x14ac:dyDescent="0.25">
      <c r="A77" s="97" t="s">
        <v>1007</v>
      </c>
      <c r="B77" s="108" t="s">
        <v>247</v>
      </c>
      <c r="C77" s="107" t="s">
        <v>877</v>
      </c>
      <c r="D77" s="97" t="s">
        <v>830</v>
      </c>
      <c r="E77" s="109" t="s">
        <v>1008</v>
      </c>
      <c r="F77" s="97" t="s">
        <v>835</v>
      </c>
      <c r="G77" s="97" t="s">
        <v>290</v>
      </c>
      <c r="H77" s="97" t="s">
        <v>247</v>
      </c>
      <c r="I77" s="97">
        <v>4</v>
      </c>
      <c r="J77" s="97" t="s">
        <v>318</v>
      </c>
      <c r="K77" s="110">
        <v>42389</v>
      </c>
      <c r="L77" s="110">
        <v>42404</v>
      </c>
      <c r="S77" s="113"/>
      <c r="T77" s="114" t="s">
        <v>871</v>
      </c>
      <c r="U77" s="114" t="s">
        <v>885</v>
      </c>
      <c r="V77" s="115" t="s">
        <v>858</v>
      </c>
      <c r="W77" s="116">
        <f>IF(Table13[[#This Row],[Referral '#]]="GE-001-156",1,0)</f>
        <v>1</v>
      </c>
      <c r="X77" s="97">
        <f>IF(Table13[[#This Row],[Status]]="Approved",1,0)</f>
        <v>0</v>
      </c>
      <c r="Y77" s="116">
        <f>IF(Table13[[#This Row],[Sent to GE Committee]]&gt;0,1,0)</f>
        <v>1</v>
      </c>
      <c r="Z77" s="117">
        <f>IF(Table13[[#This Row],[New/Revisioned/Directly Converted]]="New",1,0)</f>
        <v>0</v>
      </c>
      <c r="AA77" s="117">
        <f>Table13[[#This Row],['#ofReferrals]]-Table13[[#This Row],[New]]</f>
        <v>1</v>
      </c>
    </row>
    <row r="78" spans="1:27" ht="20.100000000000001" customHeight="1" x14ac:dyDescent="0.25">
      <c r="A78" s="97" t="s">
        <v>1009</v>
      </c>
      <c r="B78" s="108" t="s">
        <v>240</v>
      </c>
      <c r="C78" s="107"/>
      <c r="D78" s="97" t="s">
        <v>830</v>
      </c>
      <c r="E78" s="109" t="s">
        <v>1010</v>
      </c>
      <c r="F78" s="97" t="s">
        <v>835</v>
      </c>
      <c r="G78" s="97" t="s">
        <v>290</v>
      </c>
      <c r="H78" s="97" t="s">
        <v>240</v>
      </c>
      <c r="I78" s="97">
        <v>4</v>
      </c>
      <c r="J78" s="97" t="s">
        <v>318</v>
      </c>
      <c r="K78" s="110">
        <v>42389</v>
      </c>
      <c r="L78" s="110">
        <v>42404</v>
      </c>
      <c r="O78" s="110" t="s">
        <v>46</v>
      </c>
      <c r="R78" s="111">
        <v>42440</v>
      </c>
      <c r="S78" s="113"/>
      <c r="T78" s="114" t="s">
        <v>875</v>
      </c>
      <c r="U78" s="114" t="s">
        <v>872</v>
      </c>
      <c r="V78" s="115" t="s">
        <v>847</v>
      </c>
      <c r="W78" s="116">
        <f>IF(Table13[[#This Row],[Referral '#]]="GE-001-156",1,0)</f>
        <v>1</v>
      </c>
      <c r="X78" s="97">
        <f>IF(Table13[[#This Row],[Status]]="Approved",1,0)</f>
        <v>1</v>
      </c>
      <c r="Y78" s="116">
        <f>IF(Table13[[#This Row],[Sent to GE Committee]]&gt;0,1,0)</f>
        <v>1</v>
      </c>
      <c r="Z78" s="117">
        <f>IF(Table13[[#This Row],[New/Revisioned/Directly Converted]]="New",1,0)</f>
        <v>0</v>
      </c>
      <c r="AA78" s="117">
        <f>Table13[[#This Row],['#ofReferrals]]-Table13[[#This Row],[New]]</f>
        <v>1</v>
      </c>
    </row>
    <row r="79" spans="1:27" ht="20.100000000000001" customHeight="1" x14ac:dyDescent="0.25">
      <c r="A79" s="97" t="s">
        <v>1011</v>
      </c>
      <c r="B79" s="108" t="s">
        <v>240</v>
      </c>
      <c r="C79" s="107"/>
      <c r="D79" s="97" t="s">
        <v>830</v>
      </c>
      <c r="E79" s="109" t="s">
        <v>1012</v>
      </c>
      <c r="F79" s="97" t="s">
        <v>835</v>
      </c>
      <c r="G79" s="97" t="s">
        <v>290</v>
      </c>
      <c r="H79" s="97" t="s">
        <v>240</v>
      </c>
      <c r="I79" s="97">
        <v>4</v>
      </c>
      <c r="J79" s="97" t="s">
        <v>318</v>
      </c>
      <c r="K79" s="110">
        <v>42389</v>
      </c>
      <c r="L79" s="110">
        <v>42404</v>
      </c>
      <c r="O79" s="110" t="s">
        <v>46</v>
      </c>
      <c r="Q79" s="107" t="s">
        <v>855</v>
      </c>
      <c r="R79" s="111">
        <v>42459</v>
      </c>
      <c r="S79" s="113"/>
      <c r="T79" s="114" t="s">
        <v>879</v>
      </c>
      <c r="U79" s="128" t="s">
        <v>890</v>
      </c>
      <c r="V79" s="129" t="s">
        <v>858</v>
      </c>
      <c r="W79" s="117">
        <f>IF(Table13[[#This Row],[Referral '#]]="GE-001-156",1,0)</f>
        <v>1</v>
      </c>
      <c r="X79" s="97">
        <f>IF(Table13[[#This Row],[Status]]="Approved",1,0)</f>
        <v>1</v>
      </c>
      <c r="Y79" s="116">
        <f>IF(Table13[[#This Row],[Sent to GE Committee]]&gt;0,1,0)</f>
        <v>1</v>
      </c>
      <c r="Z79" s="117">
        <f>IF(Table13[[#This Row],[New/Revisioned/Directly Converted]]="New",1,0)</f>
        <v>0</v>
      </c>
      <c r="AA79" s="117">
        <f>Table13[[#This Row],['#ofReferrals]]-Table13[[#This Row],[New]]</f>
        <v>1</v>
      </c>
    </row>
    <row r="80" spans="1:27" ht="20.100000000000001" customHeight="1" x14ac:dyDescent="0.25">
      <c r="C80" s="107"/>
      <c r="D80" s="97" t="s">
        <v>254</v>
      </c>
      <c r="E80" s="109" t="s">
        <v>1013</v>
      </c>
      <c r="F80" s="97" t="s">
        <v>832</v>
      </c>
      <c r="G80" s="97" t="s">
        <v>203</v>
      </c>
      <c r="H80" s="97" t="s">
        <v>240</v>
      </c>
      <c r="I80" s="97">
        <v>4</v>
      </c>
      <c r="J80" s="97" t="s">
        <v>288</v>
      </c>
      <c r="K80" s="110">
        <v>42401</v>
      </c>
      <c r="L80" s="110">
        <v>42404</v>
      </c>
      <c r="S80" s="113"/>
      <c r="T80" s="114"/>
      <c r="U80" s="114"/>
      <c r="V80" s="115"/>
      <c r="W80" s="121">
        <f>IF(Table13[[#This Row],[Referral '#]]="GE-001-156",1,0)</f>
        <v>0</v>
      </c>
      <c r="X80" s="97">
        <f>IF(Table13[[#This Row],[Status]]="Approved",1,0)</f>
        <v>0</v>
      </c>
      <c r="Y80" s="116">
        <f>IF(Table13[[#This Row],[Sent to GE Committee]]&gt;0,1,0)</f>
        <v>1</v>
      </c>
      <c r="Z80" s="117">
        <f>IF(Table13[[#This Row],[New/Revisioned/Directly Converted]]="New",1,0)</f>
        <v>1</v>
      </c>
      <c r="AA80" s="117">
        <f>Table13[[#This Row],['#ofReferrals]]-Table13[[#This Row],[New]]</f>
        <v>0</v>
      </c>
    </row>
    <row r="81" spans="1:27" ht="20.100000000000001" customHeight="1" x14ac:dyDescent="0.25">
      <c r="A81" s="97" t="s">
        <v>1014</v>
      </c>
      <c r="B81" s="108" t="s">
        <v>240</v>
      </c>
      <c r="C81" s="107"/>
      <c r="D81" s="97" t="s">
        <v>830</v>
      </c>
      <c r="E81" s="109" t="s">
        <v>1015</v>
      </c>
      <c r="F81" s="97" t="s">
        <v>835</v>
      </c>
      <c r="G81" s="97" t="s">
        <v>290</v>
      </c>
      <c r="H81" s="97" t="s">
        <v>240</v>
      </c>
      <c r="I81" s="97">
        <v>4</v>
      </c>
      <c r="J81" s="97" t="s">
        <v>318</v>
      </c>
      <c r="K81" s="110">
        <v>42389</v>
      </c>
      <c r="L81" s="110">
        <v>42404</v>
      </c>
      <c r="O81" s="110" t="s">
        <v>46</v>
      </c>
      <c r="Q81" s="107" t="s">
        <v>855</v>
      </c>
      <c r="R81" s="111">
        <v>42459</v>
      </c>
      <c r="S81" s="113"/>
      <c r="T81" s="114" t="s">
        <v>882</v>
      </c>
      <c r="U81" s="114" t="s">
        <v>857</v>
      </c>
      <c r="V81" s="115" t="s">
        <v>858</v>
      </c>
      <c r="W81" s="116">
        <f>IF(Table13[[#This Row],[Referral '#]]="GE-001-156",1,0)</f>
        <v>1</v>
      </c>
      <c r="X81" s="97">
        <f>IF(Table13[[#This Row],[Status]]="Approved",1,0)</f>
        <v>1</v>
      </c>
      <c r="Y81" s="116">
        <f>IF(Table13[[#This Row],[Sent to GE Committee]]&gt;0,1,0)</f>
        <v>1</v>
      </c>
      <c r="Z81" s="117">
        <f>IF(Table13[[#This Row],[New/Revisioned/Directly Converted]]="New",1,0)</f>
        <v>0</v>
      </c>
      <c r="AA81" s="117">
        <f>Table13[[#This Row],['#ofReferrals]]-Table13[[#This Row],[New]]</f>
        <v>1</v>
      </c>
    </row>
    <row r="82" spans="1:27" ht="20.100000000000001" customHeight="1" x14ac:dyDescent="0.25">
      <c r="C82" s="107"/>
      <c r="D82" s="97" t="s">
        <v>256</v>
      </c>
      <c r="E82" s="109" t="s">
        <v>1016</v>
      </c>
      <c r="F82" s="97" t="s">
        <v>832</v>
      </c>
      <c r="G82" s="97" t="s">
        <v>203</v>
      </c>
      <c r="H82" s="97" t="s">
        <v>240</v>
      </c>
      <c r="I82" s="97">
        <v>4</v>
      </c>
      <c r="J82" s="97" t="s">
        <v>288</v>
      </c>
      <c r="K82" s="110">
        <v>42401</v>
      </c>
      <c r="L82" s="110">
        <v>42404</v>
      </c>
      <c r="S82" s="113"/>
      <c r="T82" s="114"/>
      <c r="U82" s="114"/>
      <c r="V82" s="122"/>
      <c r="W82" s="97">
        <f>IF(Table13[[#This Row],[Referral '#]]="GE-001-156",1,0)</f>
        <v>0</v>
      </c>
      <c r="X82" s="97">
        <f>IF(Table13[[#This Row],[Status]]="Approved",1,0)</f>
        <v>0</v>
      </c>
      <c r="Y82" s="116">
        <f>IF(Table13[[#This Row],[Sent to GE Committee]]&gt;0,1,0)</f>
        <v>1</v>
      </c>
      <c r="Z82" s="117">
        <f>IF(Table13[[#This Row],[New/Revisioned/Directly Converted]]="New",1,0)</f>
        <v>1</v>
      </c>
      <c r="AA82" s="117">
        <f>Table13[[#This Row],['#ofReferrals]]-Table13[[#This Row],[New]]</f>
        <v>0</v>
      </c>
    </row>
    <row r="83" spans="1:27" ht="20.100000000000001" customHeight="1" x14ac:dyDescent="0.25">
      <c r="A83" s="97" t="s">
        <v>1017</v>
      </c>
      <c r="B83" s="108" t="s">
        <v>305</v>
      </c>
      <c r="C83" s="107" t="s">
        <v>877</v>
      </c>
      <c r="D83" s="97" t="s">
        <v>830</v>
      </c>
      <c r="E83" s="109" t="s">
        <v>1018</v>
      </c>
      <c r="F83" s="97" t="s">
        <v>835</v>
      </c>
      <c r="G83" s="97" t="s">
        <v>203</v>
      </c>
      <c r="H83" s="97" t="s">
        <v>728</v>
      </c>
      <c r="I83" s="97">
        <v>4</v>
      </c>
      <c r="J83" s="97" t="s">
        <v>318</v>
      </c>
      <c r="K83" s="110">
        <v>42454</v>
      </c>
      <c r="L83" s="110">
        <v>42471</v>
      </c>
      <c r="S83" s="113"/>
      <c r="T83" s="114"/>
      <c r="U83" s="114"/>
      <c r="V83" s="115"/>
      <c r="W83" s="116">
        <f>IF(Table13[[#This Row],[Referral '#]]="GE-001-156",1,0)</f>
        <v>1</v>
      </c>
      <c r="X83" s="97">
        <f>IF(Table13[[#This Row],[Status]]="Approved",1,0)</f>
        <v>0</v>
      </c>
      <c r="Y83" s="116">
        <f>IF(Table13[[#This Row],[Sent to GE Committee]]&gt;0,1,0)</f>
        <v>1</v>
      </c>
      <c r="Z83" s="117">
        <f>IF(Table13[[#This Row],[New/Revisioned/Directly Converted]]="New",1,0)</f>
        <v>0</v>
      </c>
      <c r="AA83" s="117">
        <f>Table13[[#This Row],['#ofReferrals]]-Table13[[#This Row],[New]]</f>
        <v>1</v>
      </c>
    </row>
    <row r="84" spans="1:27" ht="20.100000000000001" customHeight="1" x14ac:dyDescent="0.25">
      <c r="A84" s="97" t="s">
        <v>1019</v>
      </c>
      <c r="B84" s="108" t="s">
        <v>214</v>
      </c>
      <c r="C84" s="107"/>
      <c r="D84" s="97" t="s">
        <v>830</v>
      </c>
      <c r="E84" s="109" t="s">
        <v>1020</v>
      </c>
      <c r="F84" s="97" t="s">
        <v>835</v>
      </c>
      <c r="G84" s="97" t="s">
        <v>290</v>
      </c>
      <c r="H84" s="97" t="s">
        <v>214</v>
      </c>
      <c r="I84" s="97">
        <v>3</v>
      </c>
      <c r="J84" s="97" t="s">
        <v>317</v>
      </c>
      <c r="K84" s="110">
        <v>42389</v>
      </c>
      <c r="L84" s="110">
        <v>42404</v>
      </c>
      <c r="P84" s="112" t="s">
        <v>1021</v>
      </c>
      <c r="S84" s="113"/>
      <c r="T84" s="114" t="s">
        <v>871</v>
      </c>
      <c r="U84" s="114" t="s">
        <v>885</v>
      </c>
      <c r="V84" s="115" t="s">
        <v>858</v>
      </c>
      <c r="W84" s="116">
        <f>IF(Table13[[#This Row],[Referral '#]]="GE-001-156",1,0)</f>
        <v>1</v>
      </c>
      <c r="X84" s="97">
        <f>IF(Table13[[#This Row],[Status]]="Approved",1,0)</f>
        <v>0</v>
      </c>
      <c r="Y84" s="116">
        <f>IF(Table13[[#This Row],[Sent to GE Committee]]&gt;0,1,0)</f>
        <v>1</v>
      </c>
      <c r="Z84" s="117">
        <f>IF(Table13[[#This Row],[New/Revisioned/Directly Converted]]="New",1,0)</f>
        <v>0</v>
      </c>
      <c r="AA84" s="117">
        <f>Table13[[#This Row],['#ofReferrals]]-Table13[[#This Row],[New]]</f>
        <v>1</v>
      </c>
    </row>
    <row r="85" spans="1:27" ht="20.100000000000001" customHeight="1" x14ac:dyDescent="0.25">
      <c r="A85" s="97" t="s">
        <v>1022</v>
      </c>
      <c r="B85" s="108" t="s">
        <v>214</v>
      </c>
      <c r="C85" s="107"/>
      <c r="D85" s="97" t="s">
        <v>830</v>
      </c>
      <c r="E85" s="109" t="s">
        <v>1023</v>
      </c>
      <c r="F85" s="97" t="s">
        <v>835</v>
      </c>
      <c r="G85" s="97" t="s">
        <v>290</v>
      </c>
      <c r="H85" s="97" t="s">
        <v>214</v>
      </c>
      <c r="I85" s="97">
        <v>3</v>
      </c>
      <c r="J85" s="97" t="s">
        <v>317</v>
      </c>
      <c r="K85" s="110">
        <v>42389</v>
      </c>
      <c r="L85" s="110">
        <v>42404</v>
      </c>
      <c r="P85" s="112" t="s">
        <v>1021</v>
      </c>
      <c r="S85" s="113"/>
      <c r="T85" s="114" t="s">
        <v>879</v>
      </c>
      <c r="U85" s="114" t="s">
        <v>890</v>
      </c>
      <c r="V85" s="115" t="s">
        <v>858</v>
      </c>
      <c r="W85" s="116">
        <f>IF(Table13[[#This Row],[Referral '#]]="GE-001-156",1,0)</f>
        <v>1</v>
      </c>
      <c r="X85" s="97">
        <f>IF(Table13[[#This Row],[Status]]="Approved",1,0)</f>
        <v>0</v>
      </c>
      <c r="Y85" s="116">
        <f>IF(Table13[[#This Row],[Sent to GE Committee]]&gt;0,1,0)</f>
        <v>1</v>
      </c>
      <c r="Z85" s="117">
        <f>IF(Table13[[#This Row],[New/Revisioned/Directly Converted]]="New",1,0)</f>
        <v>0</v>
      </c>
      <c r="AA85" s="117">
        <f>Table13[[#This Row],['#ofReferrals]]-Table13[[#This Row],[New]]</f>
        <v>1</v>
      </c>
    </row>
    <row r="86" spans="1:27" ht="20.100000000000001" customHeight="1" x14ac:dyDescent="0.25">
      <c r="A86" s="97" t="s">
        <v>1024</v>
      </c>
      <c r="B86" s="108" t="s">
        <v>232</v>
      </c>
      <c r="C86" s="107"/>
      <c r="D86" s="97" t="s">
        <v>830</v>
      </c>
      <c r="E86" s="109" t="s">
        <v>1025</v>
      </c>
      <c r="F86" s="97" t="s">
        <v>835</v>
      </c>
      <c r="G86" s="97" t="s">
        <v>290</v>
      </c>
      <c r="H86" s="97" t="s">
        <v>232</v>
      </c>
      <c r="I86" s="97">
        <v>4</v>
      </c>
      <c r="J86" s="97" t="s">
        <v>318</v>
      </c>
      <c r="K86" s="110">
        <v>42389</v>
      </c>
      <c r="L86" s="110">
        <v>42404</v>
      </c>
      <c r="P86" s="112" t="s">
        <v>1021</v>
      </c>
      <c r="S86" s="113"/>
      <c r="T86" s="114" t="s">
        <v>879</v>
      </c>
      <c r="U86" s="114" t="s">
        <v>890</v>
      </c>
      <c r="V86" s="115" t="s">
        <v>858</v>
      </c>
      <c r="W86" s="116">
        <f>IF(Table13[[#This Row],[Referral '#]]="GE-001-156",1,0)</f>
        <v>1</v>
      </c>
      <c r="X86" s="97">
        <f>IF(Table13[[#This Row],[Status]]="Approved",1,0)</f>
        <v>0</v>
      </c>
      <c r="Y86" s="116">
        <f>IF(Table13[[#This Row],[Sent to GE Committee]]&gt;0,1,0)</f>
        <v>1</v>
      </c>
      <c r="Z86" s="117">
        <f>IF(Table13[[#This Row],[New/Revisioned/Directly Converted]]="New",1,0)</f>
        <v>0</v>
      </c>
      <c r="AA86" s="117">
        <f>Table13[[#This Row],['#ofReferrals]]-Table13[[#This Row],[New]]</f>
        <v>1</v>
      </c>
    </row>
    <row r="87" spans="1:27" ht="20.100000000000001" customHeight="1" x14ac:dyDescent="0.25">
      <c r="A87" s="97" t="s">
        <v>1026</v>
      </c>
      <c r="B87" s="108" t="s">
        <v>247</v>
      </c>
      <c r="C87" s="107" t="s">
        <v>877</v>
      </c>
      <c r="D87" s="97" t="s">
        <v>830</v>
      </c>
      <c r="E87" s="109" t="s">
        <v>1027</v>
      </c>
      <c r="F87" s="97" t="s">
        <v>835</v>
      </c>
      <c r="G87" s="97" t="s">
        <v>290</v>
      </c>
      <c r="H87" s="97" t="s">
        <v>240</v>
      </c>
      <c r="I87" s="97">
        <v>4</v>
      </c>
      <c r="J87" s="97" t="s">
        <v>318</v>
      </c>
      <c r="K87" s="110">
        <v>42389</v>
      </c>
      <c r="L87" s="110">
        <v>42404</v>
      </c>
      <c r="P87" s="112" t="s">
        <v>1021</v>
      </c>
      <c r="S87" s="113"/>
      <c r="T87" s="114" t="s">
        <v>882</v>
      </c>
      <c r="U87" s="114" t="s">
        <v>857</v>
      </c>
      <c r="V87" s="115" t="s">
        <v>858</v>
      </c>
      <c r="W87" s="116">
        <f>IF(Table13[[#This Row],[Referral '#]]="GE-001-156",1,0)</f>
        <v>1</v>
      </c>
      <c r="X87" s="97">
        <f>IF(Table13[[#This Row],[Status]]="Approved",1,0)</f>
        <v>0</v>
      </c>
      <c r="Y87" s="116">
        <f>IF(Table13[[#This Row],[Sent to GE Committee]]&gt;0,1,0)</f>
        <v>1</v>
      </c>
      <c r="Z87" s="117">
        <f>IF(Table13[[#This Row],[New/Revisioned/Directly Converted]]="New",1,0)</f>
        <v>0</v>
      </c>
      <c r="AA87" s="117">
        <f>Table13[[#This Row],['#ofReferrals]]-Table13[[#This Row],[New]]</f>
        <v>1</v>
      </c>
    </row>
    <row r="88" spans="1:27" ht="20.100000000000001" customHeight="1" x14ac:dyDescent="0.25">
      <c r="A88" s="97" t="s">
        <v>1028</v>
      </c>
      <c r="B88" s="108" t="s">
        <v>377</v>
      </c>
      <c r="C88" s="107"/>
      <c r="D88" s="97" t="s">
        <v>830</v>
      </c>
      <c r="E88" s="109" t="s">
        <v>565</v>
      </c>
      <c r="F88" s="97" t="s">
        <v>835</v>
      </c>
      <c r="G88" s="97" t="s">
        <v>203</v>
      </c>
      <c r="H88" s="97" t="s">
        <v>204</v>
      </c>
      <c r="I88" s="97">
        <v>3</v>
      </c>
      <c r="J88" s="97" t="s">
        <v>317</v>
      </c>
      <c r="K88" s="110">
        <v>42439</v>
      </c>
      <c r="L88" s="110">
        <v>42444</v>
      </c>
      <c r="S88" s="113"/>
      <c r="T88" s="114"/>
      <c r="U88" s="114"/>
      <c r="V88" s="122"/>
      <c r="W88" s="117">
        <f>IF(Table13[[#This Row],[Referral '#]]="GE-001-156",1,0)</f>
        <v>1</v>
      </c>
      <c r="X88" s="97">
        <f>IF(Table13[[#This Row],[Status]]="Approved",1,0)</f>
        <v>0</v>
      </c>
      <c r="Y88" s="116">
        <f>IF(Table13[[#This Row],[Sent to GE Committee]]&gt;0,1,0)</f>
        <v>1</v>
      </c>
      <c r="Z88" s="117">
        <f>IF(Table13[[#This Row],[New/Revisioned/Directly Converted]]="New",1,0)</f>
        <v>0</v>
      </c>
      <c r="AA88" s="117">
        <f>Table13[[#This Row],['#ofReferrals]]-Table13[[#This Row],[New]]</f>
        <v>1</v>
      </c>
    </row>
    <row r="89" spans="1:27" ht="20.100000000000001" customHeight="1" x14ac:dyDescent="0.25">
      <c r="A89" s="97" t="s">
        <v>1029</v>
      </c>
      <c r="B89" s="108" t="s">
        <v>377</v>
      </c>
      <c r="C89" s="107"/>
      <c r="D89" s="97" t="s">
        <v>830</v>
      </c>
      <c r="E89" s="109" t="s">
        <v>376</v>
      </c>
      <c r="F89" s="97" t="s">
        <v>835</v>
      </c>
      <c r="G89" s="97" t="s">
        <v>203</v>
      </c>
      <c r="H89" s="97" t="s">
        <v>377</v>
      </c>
      <c r="I89" s="97">
        <v>2</v>
      </c>
      <c r="J89" s="97" t="s">
        <v>286</v>
      </c>
      <c r="K89" s="110">
        <v>42417</v>
      </c>
      <c r="L89" s="110">
        <v>42419</v>
      </c>
      <c r="O89" s="110" t="s">
        <v>46</v>
      </c>
      <c r="R89" s="111">
        <v>42459</v>
      </c>
      <c r="S89" s="113" t="s">
        <v>1030</v>
      </c>
      <c r="T89" s="114" t="s">
        <v>976</v>
      </c>
      <c r="U89" s="114" t="s">
        <v>977</v>
      </c>
      <c r="V89" s="115" t="s">
        <v>847</v>
      </c>
      <c r="W89" s="116">
        <f>IF(Table13[[#This Row],[Referral '#]]="GE-001-156",1,0)</f>
        <v>1</v>
      </c>
      <c r="X89" s="97">
        <f>IF(Table13[[#This Row],[Status]]="Approved",1,0)</f>
        <v>1</v>
      </c>
      <c r="Y89" s="116">
        <f>IF(Table13[[#This Row],[Sent to GE Committee]]&gt;0,1,0)</f>
        <v>1</v>
      </c>
      <c r="Z89" s="117">
        <f>IF(Table13[[#This Row],[New/Revisioned/Directly Converted]]="New",1,0)</f>
        <v>0</v>
      </c>
      <c r="AA89" s="117">
        <f>Table13[[#This Row],['#ofReferrals]]-Table13[[#This Row],[New]]</f>
        <v>1</v>
      </c>
    </row>
    <row r="90" spans="1:27" ht="20.100000000000001" customHeight="1" x14ac:dyDescent="0.25">
      <c r="A90" s="97" t="s">
        <v>1031</v>
      </c>
      <c r="B90" s="108" t="s">
        <v>377</v>
      </c>
      <c r="C90" s="107"/>
      <c r="D90" s="97" t="s">
        <v>830</v>
      </c>
      <c r="E90" s="109" t="s">
        <v>378</v>
      </c>
      <c r="F90" s="97" t="s">
        <v>835</v>
      </c>
      <c r="G90" s="97" t="s">
        <v>203</v>
      </c>
      <c r="H90" s="97" t="s">
        <v>377</v>
      </c>
      <c r="I90" s="97">
        <v>2</v>
      </c>
      <c r="J90" s="97" t="s">
        <v>286</v>
      </c>
      <c r="K90" s="110">
        <v>42417</v>
      </c>
      <c r="L90" s="110">
        <v>42419</v>
      </c>
      <c r="O90" s="110" t="s">
        <v>46</v>
      </c>
      <c r="R90" s="111">
        <v>42470</v>
      </c>
      <c r="S90" s="113">
        <v>42437</v>
      </c>
      <c r="T90" s="114" t="s">
        <v>976</v>
      </c>
      <c r="U90" s="114" t="s">
        <v>977</v>
      </c>
      <c r="V90" s="122" t="s">
        <v>847</v>
      </c>
      <c r="W90" s="117">
        <f>IF(Table13[[#This Row],[Referral '#]]="GE-001-156",1,0)</f>
        <v>1</v>
      </c>
      <c r="X90" s="97">
        <f>IF(Table13[[#This Row],[Status]]="Approved",1,0)</f>
        <v>1</v>
      </c>
      <c r="Y90" s="116">
        <f>IF(Table13[[#This Row],[Sent to GE Committee]]&gt;0,1,0)</f>
        <v>1</v>
      </c>
      <c r="Z90" s="117">
        <f>IF(Table13[[#This Row],[New/Revisioned/Directly Converted]]="New",1,0)</f>
        <v>0</v>
      </c>
      <c r="AA90" s="117">
        <f>Table13[[#This Row],['#ofReferrals]]-Table13[[#This Row],[New]]</f>
        <v>1</v>
      </c>
    </row>
    <row r="91" spans="1:27" ht="20.100000000000001" customHeight="1" x14ac:dyDescent="0.25">
      <c r="A91" s="97" t="s">
        <v>1032</v>
      </c>
      <c r="B91" s="108" t="s">
        <v>305</v>
      </c>
      <c r="C91" s="107" t="s">
        <v>877</v>
      </c>
      <c r="D91" s="97" t="s">
        <v>830</v>
      </c>
      <c r="E91" s="109" t="s">
        <v>1033</v>
      </c>
      <c r="F91" s="97" t="s">
        <v>835</v>
      </c>
      <c r="G91" s="97" t="s">
        <v>203</v>
      </c>
      <c r="H91" s="97" t="s">
        <v>237</v>
      </c>
      <c r="I91" s="97">
        <v>4</v>
      </c>
      <c r="J91" s="97" t="s">
        <v>318</v>
      </c>
      <c r="K91" s="110">
        <v>42439</v>
      </c>
      <c r="L91" s="110">
        <v>42444</v>
      </c>
      <c r="S91" s="113"/>
      <c r="T91" s="114"/>
      <c r="U91" s="114"/>
      <c r="V91" s="115"/>
      <c r="W91" s="116">
        <f>IF(Table13[[#This Row],[Referral '#]]="GE-001-156",1,0)</f>
        <v>1</v>
      </c>
      <c r="X91" s="97">
        <f>IF(Table13[[#This Row],[Status]]="Approved",1,0)</f>
        <v>0</v>
      </c>
      <c r="Y91" s="116">
        <f>IF(Table13[[#This Row],[Sent to GE Committee]]&gt;0,1,0)</f>
        <v>1</v>
      </c>
      <c r="Z91" s="117">
        <f>IF(Table13[[#This Row],[New/Revisioned/Directly Converted]]="New",1,0)</f>
        <v>0</v>
      </c>
      <c r="AA91" s="117">
        <f>Table13[[#This Row],['#ofReferrals]]-Table13[[#This Row],[New]]</f>
        <v>1</v>
      </c>
    </row>
    <row r="92" spans="1:27" ht="20.100000000000001" customHeight="1" x14ac:dyDescent="0.25">
      <c r="A92" s="97" t="s">
        <v>1034</v>
      </c>
      <c r="B92" s="108" t="s">
        <v>240</v>
      </c>
      <c r="C92" s="107"/>
      <c r="D92" s="97" t="s">
        <v>830</v>
      </c>
      <c r="E92" s="109" t="s">
        <v>1035</v>
      </c>
      <c r="F92" s="97" t="s">
        <v>835</v>
      </c>
      <c r="G92" s="97" t="s">
        <v>203</v>
      </c>
      <c r="H92" s="97" t="s">
        <v>240</v>
      </c>
      <c r="I92" s="97">
        <v>4</v>
      </c>
      <c r="J92" s="97" t="s">
        <v>318</v>
      </c>
      <c r="K92" s="110">
        <v>42439</v>
      </c>
      <c r="L92" s="110">
        <v>42444</v>
      </c>
      <c r="S92" s="113"/>
      <c r="T92" s="114"/>
      <c r="U92" s="114"/>
      <c r="V92" s="115"/>
      <c r="W92" s="116">
        <f>IF(Table13[[#This Row],[Referral '#]]="GE-001-156",1,0)</f>
        <v>1</v>
      </c>
      <c r="X92" s="97">
        <f>IF(Table13[[#This Row],[Status]]="Approved",1,0)</f>
        <v>0</v>
      </c>
      <c r="Y92" s="116">
        <f>IF(Table13[[#This Row],[Sent to GE Committee]]&gt;0,1,0)</f>
        <v>1</v>
      </c>
      <c r="Z92" s="117">
        <f>IF(Table13[[#This Row],[New/Revisioned/Directly Converted]]="New",1,0)</f>
        <v>0</v>
      </c>
      <c r="AA92" s="117">
        <f>Table13[[#This Row],['#ofReferrals]]-Table13[[#This Row],[New]]</f>
        <v>1</v>
      </c>
    </row>
    <row r="93" spans="1:27" ht="20.100000000000001" customHeight="1" x14ac:dyDescent="0.25">
      <c r="A93" s="97" t="s">
        <v>1036</v>
      </c>
      <c r="B93" s="108" t="s">
        <v>217</v>
      </c>
      <c r="C93" s="107"/>
      <c r="D93" s="97" t="s">
        <v>830</v>
      </c>
      <c r="E93" s="109" t="s">
        <v>1037</v>
      </c>
      <c r="F93" s="97" t="s">
        <v>835</v>
      </c>
      <c r="G93" s="97" t="s">
        <v>290</v>
      </c>
      <c r="H93" s="97" t="s">
        <v>217</v>
      </c>
      <c r="I93" s="97">
        <v>3</v>
      </c>
      <c r="J93" s="97" t="s">
        <v>317</v>
      </c>
      <c r="K93" s="110">
        <v>42454</v>
      </c>
      <c r="L93" s="110">
        <v>42471</v>
      </c>
      <c r="S93" s="113">
        <v>42471</v>
      </c>
      <c r="T93" s="114" t="s">
        <v>990</v>
      </c>
      <c r="U93" s="114" t="s">
        <v>991</v>
      </c>
      <c r="V93" s="115"/>
      <c r="W93" s="116">
        <f>IF(Table13[[#This Row],[Referral '#]]="GE-001-156",1,0)</f>
        <v>1</v>
      </c>
      <c r="X93" s="97">
        <f>IF(Table13[[#This Row],[Status]]="Approved",1,0)</f>
        <v>0</v>
      </c>
      <c r="Y93" s="116">
        <f>IF(Table13[[#This Row],[Sent to GE Committee]]&gt;0,1,0)</f>
        <v>1</v>
      </c>
      <c r="Z93" s="117">
        <f>IF(Table13[[#This Row],[New/Revisioned/Directly Converted]]="New",1,0)</f>
        <v>0</v>
      </c>
      <c r="AA93" s="117">
        <f>Table13[[#This Row],['#ofReferrals]]-Table13[[#This Row],[New]]</f>
        <v>1</v>
      </c>
    </row>
    <row r="94" spans="1:27" ht="20.100000000000001" customHeight="1" x14ac:dyDescent="0.25">
      <c r="A94" s="97" t="s">
        <v>1036</v>
      </c>
      <c r="B94" s="108" t="s">
        <v>217</v>
      </c>
      <c r="C94" s="107"/>
      <c r="D94" s="97" t="s">
        <v>830</v>
      </c>
      <c r="E94" s="109" t="s">
        <v>1038</v>
      </c>
      <c r="F94" s="97" t="s">
        <v>835</v>
      </c>
      <c r="G94" s="97" t="s">
        <v>290</v>
      </c>
      <c r="H94" s="97" t="s">
        <v>217</v>
      </c>
      <c r="I94" s="97">
        <v>3</v>
      </c>
      <c r="J94" s="97" t="s">
        <v>317</v>
      </c>
      <c r="K94" s="110">
        <v>42454</v>
      </c>
      <c r="L94" s="110">
        <v>42471</v>
      </c>
      <c r="S94" s="113">
        <v>42471</v>
      </c>
      <c r="T94" s="114" t="s">
        <v>990</v>
      </c>
      <c r="U94" s="114" t="s">
        <v>991</v>
      </c>
      <c r="V94" s="115"/>
      <c r="W94" s="116">
        <f>IF(Table13[[#This Row],[Referral '#]]="GE-001-156",1,0)</f>
        <v>1</v>
      </c>
      <c r="X94" s="97">
        <f>IF(Table13[[#This Row],[Status]]="Approved",1,0)</f>
        <v>0</v>
      </c>
      <c r="Y94" s="116">
        <f>IF(Table13[[#This Row],[Sent to GE Committee]]&gt;0,1,0)</f>
        <v>1</v>
      </c>
      <c r="Z94" s="117">
        <f>IF(Table13[[#This Row],[New/Revisioned/Directly Converted]]="New",1,0)</f>
        <v>0</v>
      </c>
      <c r="AA94" s="117">
        <f>Table13[[#This Row],['#ofReferrals]]-Table13[[#This Row],[New]]</f>
        <v>1</v>
      </c>
    </row>
    <row r="95" spans="1:27" ht="20.100000000000001" customHeight="1" x14ac:dyDescent="0.25">
      <c r="A95" s="97" t="s">
        <v>1039</v>
      </c>
      <c r="B95" s="108" t="s">
        <v>240</v>
      </c>
      <c r="C95" s="107"/>
      <c r="D95" s="97" t="s">
        <v>830</v>
      </c>
      <c r="E95" s="109" t="s">
        <v>1040</v>
      </c>
      <c r="F95" s="97" t="s">
        <v>835</v>
      </c>
      <c r="G95" s="97" t="s">
        <v>290</v>
      </c>
      <c r="H95" s="97" t="s">
        <v>240</v>
      </c>
      <c r="I95" s="97">
        <v>4</v>
      </c>
      <c r="J95" s="97" t="s">
        <v>318</v>
      </c>
      <c r="K95" s="110">
        <v>42454</v>
      </c>
      <c r="L95" s="110">
        <v>42471</v>
      </c>
      <c r="S95" s="113"/>
      <c r="T95" s="114"/>
      <c r="U95" s="114"/>
      <c r="V95" s="122"/>
      <c r="W95" s="117">
        <f>IF(Table13[[#This Row],[Referral '#]]="GE-001-156",1,0)</f>
        <v>1</v>
      </c>
      <c r="X95" s="97">
        <f>IF(Table13[[#This Row],[Status]]="Approved",1,0)</f>
        <v>0</v>
      </c>
      <c r="Y95" s="116">
        <f>IF(Table13[[#This Row],[Sent to GE Committee]]&gt;0,1,0)</f>
        <v>1</v>
      </c>
      <c r="Z95" s="117">
        <f>IF(Table13[[#This Row],[New/Revisioned/Directly Converted]]="New",1,0)</f>
        <v>0</v>
      </c>
      <c r="AA95" s="117">
        <f>Table13[[#This Row],['#ofReferrals]]-Table13[[#This Row],[New]]</f>
        <v>1</v>
      </c>
    </row>
    <row r="96" spans="1:27" ht="20.100000000000001" customHeight="1" x14ac:dyDescent="0.25">
      <c r="A96" s="97" t="s">
        <v>1041</v>
      </c>
      <c r="B96" s="108" t="s">
        <v>240</v>
      </c>
      <c r="C96" s="107"/>
      <c r="D96" s="97" t="s">
        <v>830</v>
      </c>
      <c r="E96" s="109" t="s">
        <v>1042</v>
      </c>
      <c r="F96" s="97" t="s">
        <v>835</v>
      </c>
      <c r="G96" s="97" t="s">
        <v>290</v>
      </c>
      <c r="H96" s="97" t="s">
        <v>240</v>
      </c>
      <c r="I96" s="97">
        <v>4</v>
      </c>
      <c r="J96" s="97" t="s">
        <v>318</v>
      </c>
      <c r="K96" s="110">
        <v>42454</v>
      </c>
      <c r="L96" s="110">
        <v>42471</v>
      </c>
      <c r="S96" s="113"/>
      <c r="T96" s="114"/>
      <c r="U96" s="114"/>
      <c r="V96" s="115"/>
      <c r="W96" s="116">
        <f>IF(Table13[[#This Row],[Referral '#]]="GE-001-156",1,0)</f>
        <v>1</v>
      </c>
      <c r="X96" s="97">
        <f>IF(Table13[[#This Row],[Status]]="Approved",1,0)</f>
        <v>0</v>
      </c>
      <c r="Y96" s="116">
        <f>IF(Table13[[#This Row],[Sent to GE Committee]]&gt;0,1,0)</f>
        <v>1</v>
      </c>
      <c r="Z96" s="117">
        <f>IF(Table13[[#This Row],[New/Revisioned/Directly Converted]]="New",1,0)</f>
        <v>0</v>
      </c>
      <c r="AA96" s="117">
        <f>Table13[[#This Row],['#ofReferrals]]-Table13[[#This Row],[New]]</f>
        <v>1</v>
      </c>
    </row>
    <row r="97" spans="1:27" ht="20.100000000000001" customHeight="1" x14ac:dyDescent="0.25">
      <c r="A97" s="97" t="s">
        <v>1043</v>
      </c>
      <c r="B97" s="108" t="s">
        <v>237</v>
      </c>
      <c r="C97" s="107"/>
      <c r="D97" s="97" t="s">
        <v>830</v>
      </c>
      <c r="E97" s="109" t="s">
        <v>1044</v>
      </c>
      <c r="F97" s="97" t="s">
        <v>835</v>
      </c>
      <c r="G97" s="97" t="s">
        <v>290</v>
      </c>
      <c r="H97" s="97" t="s">
        <v>237</v>
      </c>
      <c r="I97" s="97">
        <v>4</v>
      </c>
      <c r="J97" s="97" t="s">
        <v>318</v>
      </c>
      <c r="K97" s="110">
        <v>42454</v>
      </c>
      <c r="L97" s="110">
        <v>42471</v>
      </c>
      <c r="S97" s="113"/>
      <c r="T97" s="114"/>
      <c r="U97" s="114"/>
      <c r="V97" s="115"/>
      <c r="W97" s="116">
        <f>IF(Table13[[#This Row],[Referral '#]]="GE-001-156",1,0)</f>
        <v>1</v>
      </c>
      <c r="X97" s="97">
        <f>IF(Table13[[#This Row],[Status]]="Approved",1,0)</f>
        <v>0</v>
      </c>
      <c r="Y97" s="116">
        <f>IF(Table13[[#This Row],[Sent to GE Committee]]&gt;0,1,0)</f>
        <v>1</v>
      </c>
      <c r="Z97" s="117">
        <f>IF(Table13[[#This Row],[New/Revisioned/Directly Converted]]="New",1,0)</f>
        <v>0</v>
      </c>
      <c r="AA97" s="117">
        <f>Table13[[#This Row],['#ofReferrals]]-Table13[[#This Row],[New]]</f>
        <v>1</v>
      </c>
    </row>
    <row r="98" spans="1:27" ht="20.100000000000001" customHeight="1" x14ac:dyDescent="0.25">
      <c r="A98" s="97" t="s">
        <v>1045</v>
      </c>
      <c r="B98" s="108" t="s">
        <v>237</v>
      </c>
      <c r="C98" s="107"/>
      <c r="E98" s="109" t="s">
        <v>1046</v>
      </c>
      <c r="F98" s="97" t="s">
        <v>860</v>
      </c>
      <c r="G98" s="97" t="s">
        <v>290</v>
      </c>
      <c r="H98" s="97" t="s">
        <v>237</v>
      </c>
      <c r="I98" s="97">
        <v>4</v>
      </c>
      <c r="J98" s="97" t="s">
        <v>318</v>
      </c>
      <c r="Q98" s="107" t="s">
        <v>1047</v>
      </c>
      <c r="S98" s="113"/>
      <c r="T98" s="114"/>
      <c r="U98" s="114"/>
      <c r="V98" s="115"/>
      <c r="W98" s="121">
        <f>IF(Table13[[#This Row],[Referral '#]]="GE-001-156",1,0)</f>
        <v>0</v>
      </c>
      <c r="X98" s="97">
        <f>IF(Table13[[#This Row],[Status]]="Approved",1,0)</f>
        <v>0</v>
      </c>
      <c r="Y98" s="116">
        <f>IF(Table13[[#This Row],[Sent to GE Committee]]&gt;0,1,0)</f>
        <v>0</v>
      </c>
      <c r="Z98" s="117">
        <f>IF(Table13[[#This Row],[New/Revisioned/Directly Converted]]="New",1,0)</f>
        <v>0</v>
      </c>
      <c r="AA98" s="117">
        <f>Table13[[#This Row],['#ofReferrals]]-Table13[[#This Row],[New]]</f>
        <v>0</v>
      </c>
    </row>
    <row r="99" spans="1:27" ht="20.100000000000001" customHeight="1" x14ac:dyDescent="0.25">
      <c r="C99" s="107"/>
      <c r="E99" s="109" t="s">
        <v>1048</v>
      </c>
      <c r="F99" s="97" t="s">
        <v>832</v>
      </c>
      <c r="G99" s="97" t="s">
        <v>290</v>
      </c>
      <c r="H99" s="97" t="s">
        <v>237</v>
      </c>
      <c r="I99" s="97">
        <v>4</v>
      </c>
      <c r="J99" s="97" t="s">
        <v>318</v>
      </c>
      <c r="Q99" s="107" t="s">
        <v>1047</v>
      </c>
      <c r="S99" s="113"/>
      <c r="T99" s="114"/>
      <c r="U99" s="114"/>
      <c r="V99" s="115"/>
      <c r="W99" s="121">
        <f>IF(Table13[[#This Row],[Referral '#]]="GE-001-156",1,0)</f>
        <v>0</v>
      </c>
      <c r="X99" s="97">
        <f>IF(Table13[[#This Row],[Status]]="Approved",1,0)</f>
        <v>0</v>
      </c>
      <c r="Y99" s="116">
        <f>IF(Table13[[#This Row],[Sent to GE Committee]]&gt;0,1,0)</f>
        <v>0</v>
      </c>
      <c r="Z99" s="117">
        <f>IF(Table13[[#This Row],[New/Revisioned/Directly Converted]]="New",1,0)</f>
        <v>1</v>
      </c>
      <c r="AA99" s="117">
        <f>Table13[[#This Row],['#ofReferrals]]-Table13[[#This Row],[New]]</f>
        <v>-1</v>
      </c>
    </row>
    <row r="100" spans="1:27" ht="20.100000000000001" customHeight="1" x14ac:dyDescent="0.25">
      <c r="A100" s="97" t="s">
        <v>1049</v>
      </c>
      <c r="B100" s="108" t="s">
        <v>320</v>
      </c>
      <c r="C100" s="107"/>
      <c r="D100" s="97" t="s">
        <v>830</v>
      </c>
      <c r="E100" s="109" t="s">
        <v>1050</v>
      </c>
      <c r="F100" s="97" t="s">
        <v>835</v>
      </c>
      <c r="G100" s="97" t="s">
        <v>290</v>
      </c>
      <c r="H100" s="97" t="s">
        <v>320</v>
      </c>
      <c r="I100" s="97">
        <v>3</v>
      </c>
      <c r="J100" s="97" t="s">
        <v>317</v>
      </c>
      <c r="K100" s="110">
        <v>42454</v>
      </c>
      <c r="L100" s="110">
        <v>42471</v>
      </c>
      <c r="S100" s="113"/>
      <c r="T100" s="114" t="s">
        <v>1051</v>
      </c>
      <c r="U100" s="114" t="s">
        <v>991</v>
      </c>
      <c r="V100" s="115"/>
      <c r="W100" s="116">
        <f>IF(Table13[[#This Row],[Referral '#]]="GE-001-156",1,0)</f>
        <v>1</v>
      </c>
      <c r="X100" s="97">
        <f>IF(Table13[[#This Row],[Status]]="Approved",1,0)</f>
        <v>0</v>
      </c>
      <c r="Y100" s="116">
        <f>IF(Table13[[#This Row],[Sent to GE Committee]]&gt;0,1,0)</f>
        <v>1</v>
      </c>
      <c r="Z100" s="117">
        <f>IF(Table13[[#This Row],[New/Revisioned/Directly Converted]]="New",1,0)</f>
        <v>0</v>
      </c>
      <c r="AA100" s="117">
        <f>Table13[[#This Row],['#ofReferrals]]-Table13[[#This Row],[New]]</f>
        <v>1</v>
      </c>
    </row>
    <row r="101" spans="1:27" ht="20.100000000000001" customHeight="1" x14ac:dyDescent="0.25">
      <c r="A101" s="97" t="s">
        <v>1052</v>
      </c>
      <c r="B101" s="108" t="s">
        <v>320</v>
      </c>
      <c r="C101" s="107"/>
      <c r="D101" s="97" t="s">
        <v>830</v>
      </c>
      <c r="E101" s="109" t="s">
        <v>1053</v>
      </c>
      <c r="F101" s="97" t="s">
        <v>835</v>
      </c>
      <c r="G101" s="97" t="s">
        <v>290</v>
      </c>
      <c r="H101" s="97" t="s">
        <v>320</v>
      </c>
      <c r="I101" s="97">
        <v>3</v>
      </c>
      <c r="J101" s="97" t="s">
        <v>317</v>
      </c>
      <c r="K101" s="110">
        <v>42454</v>
      </c>
      <c r="L101" s="110">
        <v>42471</v>
      </c>
      <c r="S101" s="113"/>
      <c r="T101" s="114" t="s">
        <v>1054</v>
      </c>
      <c r="U101" s="114" t="s">
        <v>991</v>
      </c>
      <c r="V101" s="115"/>
      <c r="W101" s="116">
        <f>IF(Table13[[#This Row],[Referral '#]]="GE-001-156",1,0)</f>
        <v>1</v>
      </c>
      <c r="X101" s="97">
        <f>IF(Table13[[#This Row],[Status]]="Approved",1,0)</f>
        <v>0</v>
      </c>
      <c r="Y101" s="116">
        <f>IF(Table13[[#This Row],[Sent to GE Committee]]&gt;0,1,0)</f>
        <v>1</v>
      </c>
      <c r="Z101" s="117">
        <f>IF(Table13[[#This Row],[New/Revisioned/Directly Converted]]="New",1,0)</f>
        <v>0</v>
      </c>
      <c r="AA101" s="117">
        <f>Table13[[#This Row],['#ofReferrals]]-Table13[[#This Row],[New]]</f>
        <v>1</v>
      </c>
    </row>
    <row r="102" spans="1:27" ht="20.100000000000001" customHeight="1" x14ac:dyDescent="0.25">
      <c r="A102" s="97" t="s">
        <v>1055</v>
      </c>
      <c r="B102" s="108" t="s">
        <v>322</v>
      </c>
      <c r="C102" s="107"/>
      <c r="D102" s="97" t="s">
        <v>830</v>
      </c>
      <c r="E102" s="109" t="s">
        <v>1056</v>
      </c>
      <c r="F102" s="97" t="s">
        <v>835</v>
      </c>
      <c r="G102" s="97" t="s">
        <v>290</v>
      </c>
      <c r="H102" s="97" t="s">
        <v>320</v>
      </c>
      <c r="I102" s="97">
        <v>1</v>
      </c>
      <c r="J102" s="97" t="s">
        <v>316</v>
      </c>
      <c r="K102" s="110">
        <v>42401</v>
      </c>
      <c r="L102" s="110">
        <v>42404</v>
      </c>
      <c r="S102" s="113"/>
      <c r="T102" s="114" t="s">
        <v>1054</v>
      </c>
      <c r="U102" s="114" t="s">
        <v>991</v>
      </c>
      <c r="V102" s="115"/>
      <c r="W102" s="116">
        <f>IF(Table13[[#This Row],[Referral '#]]="GE-001-156",1,0)</f>
        <v>1</v>
      </c>
      <c r="X102" s="97">
        <f>IF(Table13[[#This Row],[Status]]="Approved",1,0)</f>
        <v>0</v>
      </c>
      <c r="Y102" s="116">
        <f>IF(Table13[[#This Row],[Sent to GE Committee]]&gt;0,1,0)</f>
        <v>1</v>
      </c>
      <c r="Z102" s="117">
        <f>IF(Table13[[#This Row],[New/Revisioned/Directly Converted]]="New",1,0)</f>
        <v>0</v>
      </c>
      <c r="AA102" s="117">
        <f>Table13[[#This Row],['#ofReferrals]]-Table13[[#This Row],[New]]</f>
        <v>1</v>
      </c>
    </row>
    <row r="103" spans="1:27" ht="20.100000000000001" customHeight="1" x14ac:dyDescent="0.25">
      <c r="A103" s="97" t="s">
        <v>1057</v>
      </c>
      <c r="B103" s="108" t="s">
        <v>320</v>
      </c>
      <c r="C103" s="107"/>
      <c r="D103" s="97" t="s">
        <v>830</v>
      </c>
      <c r="E103" s="109" t="s">
        <v>1058</v>
      </c>
      <c r="F103" s="97" t="s">
        <v>835</v>
      </c>
      <c r="G103" s="97" t="s">
        <v>290</v>
      </c>
      <c r="H103" s="97" t="s">
        <v>322</v>
      </c>
      <c r="I103" s="97">
        <v>1</v>
      </c>
      <c r="J103" s="97" t="s">
        <v>316</v>
      </c>
      <c r="K103" s="110">
        <v>42401</v>
      </c>
      <c r="L103" s="110">
        <v>42404</v>
      </c>
      <c r="S103" s="113"/>
      <c r="T103" s="114" t="s">
        <v>1059</v>
      </c>
      <c r="U103" s="114" t="s">
        <v>991</v>
      </c>
      <c r="V103" s="115"/>
      <c r="W103" s="116">
        <f>IF(Table13[[#This Row],[Referral '#]]="GE-001-156",1,0)</f>
        <v>1</v>
      </c>
      <c r="X103" s="97">
        <f>IF(Table13[[#This Row],[Status]]="Approved",1,0)</f>
        <v>0</v>
      </c>
      <c r="Y103" s="116">
        <f>IF(Table13[[#This Row],[Sent to GE Committee]]&gt;0,1,0)</f>
        <v>1</v>
      </c>
      <c r="Z103" s="117">
        <f>IF(Table13[[#This Row],[New/Revisioned/Directly Converted]]="New",1,0)</f>
        <v>0</v>
      </c>
      <c r="AA103" s="117">
        <f>Table13[[#This Row],['#ofReferrals]]-Table13[[#This Row],[New]]</f>
        <v>1</v>
      </c>
    </row>
    <row r="104" spans="1:27" ht="20.100000000000001" customHeight="1" x14ac:dyDescent="0.25">
      <c r="A104" s="97" t="s">
        <v>1060</v>
      </c>
      <c r="B104" s="108" t="s">
        <v>223</v>
      </c>
      <c r="C104" s="107"/>
      <c r="D104" s="97" t="s">
        <v>830</v>
      </c>
      <c r="E104" s="109" t="s">
        <v>1061</v>
      </c>
      <c r="F104" s="97" t="s">
        <v>835</v>
      </c>
      <c r="G104" s="97" t="s">
        <v>290</v>
      </c>
      <c r="H104" s="97" t="s">
        <v>223</v>
      </c>
      <c r="I104" s="97">
        <v>3</v>
      </c>
      <c r="J104" s="97" t="s">
        <v>317</v>
      </c>
      <c r="K104" s="110">
        <v>42454</v>
      </c>
      <c r="L104" s="110">
        <v>42471</v>
      </c>
      <c r="S104" s="113"/>
      <c r="T104" s="114"/>
      <c r="U104" s="114"/>
      <c r="V104" s="122"/>
      <c r="W104" s="117">
        <f>IF(Table13[[#This Row],[Referral '#]]="GE-001-156",1,0)</f>
        <v>1</v>
      </c>
      <c r="X104" s="97">
        <f>IF(Table13[[#This Row],[Status]]="Approved",1,0)</f>
        <v>0</v>
      </c>
      <c r="Y104" s="116">
        <f>IF(Table13[[#This Row],[Sent to GE Committee]]&gt;0,1,0)</f>
        <v>1</v>
      </c>
      <c r="Z104" s="117">
        <f>IF(Table13[[#This Row],[New/Revisioned/Directly Converted]]="New",1,0)</f>
        <v>0</v>
      </c>
      <c r="AA104" s="117">
        <f>Table13[[#This Row],['#ofReferrals]]-Table13[[#This Row],[New]]</f>
        <v>1</v>
      </c>
    </row>
    <row r="105" spans="1:27" ht="20.100000000000001" customHeight="1" x14ac:dyDescent="0.25">
      <c r="A105" s="97" t="s">
        <v>1062</v>
      </c>
      <c r="B105" s="108" t="s">
        <v>223</v>
      </c>
      <c r="C105" s="107"/>
      <c r="D105" s="97" t="s">
        <v>830</v>
      </c>
      <c r="E105" s="109" t="s">
        <v>382</v>
      </c>
      <c r="F105" s="97" t="s">
        <v>835</v>
      </c>
      <c r="G105" s="97" t="s">
        <v>290</v>
      </c>
      <c r="H105" s="97" t="s">
        <v>223</v>
      </c>
      <c r="I105" s="97">
        <v>2</v>
      </c>
      <c r="J105" s="97" t="s">
        <v>286</v>
      </c>
      <c r="K105" s="110">
        <v>42417</v>
      </c>
      <c r="L105" s="110">
        <v>42419</v>
      </c>
      <c r="O105" s="110" t="s">
        <v>46</v>
      </c>
      <c r="R105" s="111">
        <v>42467</v>
      </c>
      <c r="S105" s="113">
        <v>42437</v>
      </c>
      <c r="T105" s="114" t="s">
        <v>1063</v>
      </c>
      <c r="U105" s="114" t="s">
        <v>1064</v>
      </c>
      <c r="V105" s="115" t="s">
        <v>847</v>
      </c>
      <c r="W105" s="116">
        <f>IF(Table13[[#This Row],[Referral '#]]="GE-001-156",1,0)</f>
        <v>1</v>
      </c>
      <c r="X105" s="97">
        <f>IF(Table13[[#This Row],[Status]]="Approved",1,0)</f>
        <v>1</v>
      </c>
      <c r="Y105" s="116">
        <f>IF(Table13[[#This Row],[Sent to GE Committee]]&gt;0,1,0)</f>
        <v>1</v>
      </c>
      <c r="Z105" s="117">
        <f>IF(Table13[[#This Row],[New/Revisioned/Directly Converted]]="New",1,0)</f>
        <v>0</v>
      </c>
      <c r="AA105" s="117">
        <f>Table13[[#This Row],['#ofReferrals]]-Table13[[#This Row],[New]]</f>
        <v>1</v>
      </c>
    </row>
    <row r="106" spans="1:27" ht="20.100000000000001" customHeight="1" x14ac:dyDescent="0.25">
      <c r="A106" s="97" t="s">
        <v>1065</v>
      </c>
      <c r="B106" s="108" t="s">
        <v>223</v>
      </c>
      <c r="C106" s="107"/>
      <c r="D106" s="97" t="s">
        <v>830</v>
      </c>
      <c r="E106" s="109" t="s">
        <v>383</v>
      </c>
      <c r="F106" s="97" t="s">
        <v>835</v>
      </c>
      <c r="G106" s="97" t="s">
        <v>290</v>
      </c>
      <c r="H106" s="97" t="s">
        <v>223</v>
      </c>
      <c r="I106" s="97">
        <v>2</v>
      </c>
      <c r="J106" s="97" t="s">
        <v>286</v>
      </c>
      <c r="K106" s="110">
        <v>42417</v>
      </c>
      <c r="L106" s="110">
        <v>42419</v>
      </c>
      <c r="O106" s="110" t="s">
        <v>46</v>
      </c>
      <c r="R106" s="111">
        <v>42467</v>
      </c>
      <c r="S106" s="113">
        <v>42466</v>
      </c>
      <c r="T106" s="114" t="s">
        <v>1063</v>
      </c>
      <c r="U106" s="114" t="s">
        <v>1064</v>
      </c>
      <c r="V106" s="115" t="s">
        <v>847</v>
      </c>
      <c r="W106" s="116">
        <f>IF(Table13[[#This Row],[Referral '#]]="GE-001-156",1,0)</f>
        <v>1</v>
      </c>
      <c r="X106" s="97">
        <f>IF(Table13[[#This Row],[Status]]="Approved",1,0)</f>
        <v>1</v>
      </c>
      <c r="Y106" s="116">
        <f>IF(Table13[[#This Row],[Sent to GE Committee]]&gt;0,1,0)</f>
        <v>1</v>
      </c>
      <c r="Z106" s="117">
        <f>IF(Table13[[#This Row],[New/Revisioned/Directly Converted]]="New",1,0)</f>
        <v>0</v>
      </c>
      <c r="AA106" s="117">
        <f>Table13[[#This Row],['#ofReferrals]]-Table13[[#This Row],[New]]</f>
        <v>1</v>
      </c>
    </row>
    <row r="107" spans="1:27" ht="20.100000000000001" customHeight="1" x14ac:dyDescent="0.25">
      <c r="A107" s="97" t="s">
        <v>1066</v>
      </c>
      <c r="B107" s="108" t="s">
        <v>223</v>
      </c>
      <c r="C107" s="107"/>
      <c r="D107" s="97" t="s">
        <v>830</v>
      </c>
      <c r="E107" s="109" t="s">
        <v>1067</v>
      </c>
      <c r="F107" s="97" t="s">
        <v>835</v>
      </c>
      <c r="G107" s="97" t="s">
        <v>290</v>
      </c>
      <c r="H107" s="97" t="s">
        <v>223</v>
      </c>
      <c r="I107" s="97">
        <v>3</v>
      </c>
      <c r="J107" s="97" t="s">
        <v>317</v>
      </c>
      <c r="K107" s="110">
        <v>42454</v>
      </c>
      <c r="L107" s="110">
        <v>42471</v>
      </c>
      <c r="S107" s="113"/>
      <c r="T107" s="114"/>
      <c r="U107" s="114"/>
      <c r="V107" s="122"/>
      <c r="W107" s="117">
        <f>IF(Table13[[#This Row],[Referral '#]]="GE-001-156",1,0)</f>
        <v>1</v>
      </c>
      <c r="X107" s="97">
        <f>IF(Table13[[#This Row],[Status]]="Approved",1,0)</f>
        <v>0</v>
      </c>
      <c r="Y107" s="116">
        <f>IF(Table13[[#This Row],[Sent to GE Committee]]&gt;0,1,0)</f>
        <v>1</v>
      </c>
      <c r="Z107" s="117">
        <f>IF(Table13[[#This Row],[New/Revisioned/Directly Converted]]="New",1,0)</f>
        <v>0</v>
      </c>
      <c r="AA107" s="117">
        <f>Table13[[#This Row],['#ofReferrals]]-Table13[[#This Row],[New]]</f>
        <v>1</v>
      </c>
    </row>
    <row r="108" spans="1:27" ht="20.100000000000001" customHeight="1" x14ac:dyDescent="0.25">
      <c r="C108" s="107"/>
      <c r="E108" s="109" t="s">
        <v>1068</v>
      </c>
      <c r="F108" s="97" t="s">
        <v>832</v>
      </c>
      <c r="G108" s="97" t="s">
        <v>290</v>
      </c>
      <c r="H108" s="97" t="s">
        <v>223</v>
      </c>
      <c r="I108" s="97">
        <v>3</v>
      </c>
      <c r="J108" s="97" t="s">
        <v>317</v>
      </c>
      <c r="Q108" s="107" t="s">
        <v>1047</v>
      </c>
      <c r="S108" s="113"/>
      <c r="T108" s="114"/>
      <c r="U108" s="114"/>
      <c r="V108" s="115"/>
      <c r="W108" s="121">
        <f>IF(Table13[[#This Row],[Referral '#]]="GE-001-156",1,0)</f>
        <v>0</v>
      </c>
      <c r="X108" s="97">
        <f>IF(Table13[[#This Row],[Status]]="Approved",1,0)</f>
        <v>0</v>
      </c>
      <c r="Y108" s="116">
        <f>IF(Table13[[#This Row],[Sent to GE Committee]]&gt;0,1,0)</f>
        <v>0</v>
      </c>
      <c r="Z108" s="117">
        <f>IF(Table13[[#This Row],[New/Revisioned/Directly Converted]]="New",1,0)</f>
        <v>1</v>
      </c>
      <c r="AA108" s="117">
        <f>Table13[[#This Row],['#ofReferrals]]-Table13[[#This Row],[New]]</f>
        <v>-1</v>
      </c>
    </row>
    <row r="109" spans="1:27" ht="20.100000000000001" customHeight="1" x14ac:dyDescent="0.25">
      <c r="A109" s="97" t="s">
        <v>1069</v>
      </c>
      <c r="B109" s="108" t="s">
        <v>223</v>
      </c>
      <c r="C109" s="107"/>
      <c r="D109" s="97" t="s">
        <v>830</v>
      </c>
      <c r="E109" s="109" t="s">
        <v>1070</v>
      </c>
      <c r="F109" s="97" t="s">
        <v>835</v>
      </c>
      <c r="G109" s="97" t="s">
        <v>290</v>
      </c>
      <c r="H109" s="97" t="s">
        <v>223</v>
      </c>
      <c r="I109" s="97">
        <v>3</v>
      </c>
      <c r="J109" s="97" t="s">
        <v>317</v>
      </c>
      <c r="K109" s="110">
        <v>42454</v>
      </c>
      <c r="L109" s="110">
        <v>42471</v>
      </c>
      <c r="S109" s="113"/>
      <c r="T109" s="114"/>
      <c r="U109" s="114"/>
      <c r="V109" s="115"/>
      <c r="W109" s="116">
        <f>IF(Table13[[#This Row],[Referral '#]]="GE-001-156",1,0)</f>
        <v>1</v>
      </c>
      <c r="X109" s="97">
        <f>IF(Table13[[#This Row],[Status]]="Approved",1,0)</f>
        <v>0</v>
      </c>
      <c r="Y109" s="116">
        <f>IF(Table13[[#This Row],[Sent to GE Committee]]&gt;0,1,0)</f>
        <v>1</v>
      </c>
      <c r="Z109" s="117">
        <f>IF(Table13[[#This Row],[New/Revisioned/Directly Converted]]="New",1,0)</f>
        <v>0</v>
      </c>
      <c r="AA109" s="117">
        <f>Table13[[#This Row],['#ofReferrals]]-Table13[[#This Row],[New]]</f>
        <v>1</v>
      </c>
    </row>
    <row r="110" spans="1:27" ht="20.100000000000001" customHeight="1" x14ac:dyDescent="0.25">
      <c r="A110" s="97" t="s">
        <v>1071</v>
      </c>
      <c r="B110" s="108" t="s">
        <v>223</v>
      </c>
      <c r="C110" s="107"/>
      <c r="D110" s="97" t="s">
        <v>830</v>
      </c>
      <c r="E110" s="109" t="s">
        <v>1072</v>
      </c>
      <c r="F110" s="97" t="s">
        <v>835</v>
      </c>
      <c r="G110" s="97" t="s">
        <v>290</v>
      </c>
      <c r="H110" s="97" t="s">
        <v>223</v>
      </c>
      <c r="I110" s="97">
        <v>3</v>
      </c>
      <c r="J110" s="97" t="s">
        <v>317</v>
      </c>
      <c r="K110" s="110">
        <v>42454</v>
      </c>
      <c r="L110" s="110">
        <v>42471</v>
      </c>
      <c r="S110" s="113"/>
      <c r="T110" s="114"/>
      <c r="U110" s="114"/>
      <c r="V110" s="115"/>
      <c r="W110" s="116">
        <f>IF(Table13[[#This Row],[Referral '#]]="GE-001-156",1,0)</f>
        <v>1</v>
      </c>
      <c r="X110" s="97">
        <f>IF(Table13[[#This Row],[Status]]="Approved",1,0)</f>
        <v>0</v>
      </c>
      <c r="Y110" s="116">
        <f>IF(Table13[[#This Row],[Sent to GE Committee]]&gt;0,1,0)</f>
        <v>1</v>
      </c>
      <c r="Z110" s="117">
        <f>IF(Table13[[#This Row],[New/Revisioned/Directly Converted]]="New",1,0)</f>
        <v>0</v>
      </c>
      <c r="AA110" s="117">
        <f>Table13[[#This Row],['#ofReferrals]]-Table13[[#This Row],[New]]</f>
        <v>1</v>
      </c>
    </row>
    <row r="111" spans="1:27" ht="20.100000000000001" customHeight="1" x14ac:dyDescent="0.25">
      <c r="A111" s="97" t="s">
        <v>1073</v>
      </c>
      <c r="B111" s="108" t="s">
        <v>223</v>
      </c>
      <c r="C111" s="107"/>
      <c r="D111" s="97" t="s">
        <v>830</v>
      </c>
      <c r="E111" s="109" t="s">
        <v>379</v>
      </c>
      <c r="F111" s="97" t="s">
        <v>835</v>
      </c>
      <c r="G111" s="97" t="s">
        <v>290</v>
      </c>
      <c r="H111" s="97" t="s">
        <v>223</v>
      </c>
      <c r="I111" s="97">
        <v>2</v>
      </c>
      <c r="J111" s="97" t="s">
        <v>286</v>
      </c>
      <c r="K111" s="110">
        <v>42417</v>
      </c>
      <c r="L111" s="110">
        <v>42419</v>
      </c>
      <c r="O111" s="110" t="s">
        <v>46</v>
      </c>
      <c r="R111" s="111">
        <v>42470</v>
      </c>
      <c r="S111" s="113">
        <v>42425</v>
      </c>
      <c r="T111" s="114" t="s">
        <v>1063</v>
      </c>
      <c r="U111" s="114" t="s">
        <v>1064</v>
      </c>
      <c r="V111" s="115" t="s">
        <v>847</v>
      </c>
      <c r="W111" s="116">
        <f>IF(Table13[[#This Row],[Referral '#]]="GE-001-156",1,0)</f>
        <v>1</v>
      </c>
      <c r="X111" s="97">
        <f>IF(Table13[[#This Row],[Status]]="Approved",1,0)</f>
        <v>1</v>
      </c>
      <c r="Y111" s="116">
        <f>IF(Table13[[#This Row],[Sent to GE Committee]]&gt;0,1,0)</f>
        <v>1</v>
      </c>
      <c r="Z111" s="117">
        <f>IF(Table13[[#This Row],[New/Revisioned/Directly Converted]]="New",1,0)</f>
        <v>0</v>
      </c>
      <c r="AA111" s="117">
        <f>Table13[[#This Row],['#ofReferrals]]-Table13[[#This Row],[New]]</f>
        <v>1</v>
      </c>
    </row>
    <row r="112" spans="1:27" ht="20.100000000000001" customHeight="1" x14ac:dyDescent="0.25">
      <c r="A112" s="97" t="s">
        <v>1074</v>
      </c>
      <c r="B112" s="108" t="s">
        <v>223</v>
      </c>
      <c r="C112" s="107"/>
      <c r="D112" s="97" t="s">
        <v>830</v>
      </c>
      <c r="E112" s="109" t="s">
        <v>381</v>
      </c>
      <c r="F112" s="97" t="s">
        <v>835</v>
      </c>
      <c r="G112" s="97" t="s">
        <v>290</v>
      </c>
      <c r="H112" s="97" t="s">
        <v>223</v>
      </c>
      <c r="I112" s="97">
        <v>2</v>
      </c>
      <c r="J112" s="97" t="s">
        <v>286</v>
      </c>
      <c r="K112" s="110">
        <v>42417</v>
      </c>
      <c r="L112" s="110">
        <v>42419</v>
      </c>
      <c r="O112" s="110" t="s">
        <v>46</v>
      </c>
      <c r="R112" s="111">
        <v>42470</v>
      </c>
      <c r="S112" s="113">
        <v>42466</v>
      </c>
      <c r="T112" s="114" t="s">
        <v>1063</v>
      </c>
      <c r="U112" s="114" t="s">
        <v>1064</v>
      </c>
      <c r="V112" s="122" t="s">
        <v>847</v>
      </c>
      <c r="W112" s="117">
        <f>IF(Table13[[#This Row],[Referral '#]]="GE-001-156",1,0)</f>
        <v>1</v>
      </c>
      <c r="X112" s="97">
        <f>IF(Table13[[#This Row],[Status]]="Approved",1,0)</f>
        <v>1</v>
      </c>
      <c r="Y112" s="116">
        <f>IF(Table13[[#This Row],[Sent to GE Committee]]&gt;0,1,0)</f>
        <v>1</v>
      </c>
      <c r="Z112" s="117">
        <f>IF(Table13[[#This Row],[New/Revisioned/Directly Converted]]="New",1,0)</f>
        <v>0</v>
      </c>
      <c r="AA112" s="117">
        <f>Table13[[#This Row],['#ofReferrals]]-Table13[[#This Row],[New]]</f>
        <v>1</v>
      </c>
    </row>
    <row r="113" spans="1:27" ht="20.100000000000001" customHeight="1" x14ac:dyDescent="0.25">
      <c r="A113" s="97" t="s">
        <v>1075</v>
      </c>
      <c r="B113" s="108" t="s">
        <v>223</v>
      </c>
      <c r="C113" s="107"/>
      <c r="D113" s="97" t="s">
        <v>830</v>
      </c>
      <c r="E113" s="109" t="s">
        <v>1076</v>
      </c>
      <c r="F113" s="97" t="s">
        <v>835</v>
      </c>
      <c r="G113" s="97" t="s">
        <v>290</v>
      </c>
      <c r="H113" s="97" t="s">
        <v>223</v>
      </c>
      <c r="I113" s="97">
        <v>3</v>
      </c>
      <c r="J113" s="97" t="s">
        <v>317</v>
      </c>
      <c r="K113" s="110">
        <v>42454</v>
      </c>
      <c r="L113" s="110">
        <v>42471</v>
      </c>
      <c r="S113" s="113"/>
      <c r="T113" s="114"/>
      <c r="U113" s="114"/>
      <c r="V113" s="115"/>
      <c r="W113" s="121">
        <f>IF(Table13[[#This Row],[Referral '#]]="GE-001-156",1,0)</f>
        <v>1</v>
      </c>
      <c r="X113" s="97">
        <f>IF(Table13[[#This Row],[Status]]="Approved",1,0)</f>
        <v>0</v>
      </c>
      <c r="Y113" s="116">
        <f>IF(Table13[[#This Row],[Sent to GE Committee]]&gt;0,1,0)</f>
        <v>1</v>
      </c>
      <c r="Z113" s="117">
        <f>IF(Table13[[#This Row],[New/Revisioned/Directly Converted]]="New",1,0)</f>
        <v>0</v>
      </c>
      <c r="AA113" s="117">
        <f>Table13[[#This Row],['#ofReferrals]]-Table13[[#This Row],[New]]</f>
        <v>1</v>
      </c>
    </row>
    <row r="114" spans="1:27" ht="20.100000000000001" customHeight="1" x14ac:dyDescent="0.25">
      <c r="A114" s="97" t="s">
        <v>1077</v>
      </c>
      <c r="B114" s="108" t="s">
        <v>223</v>
      </c>
      <c r="C114" s="107"/>
      <c r="D114" s="97" t="s">
        <v>830</v>
      </c>
      <c r="E114" s="109" t="s">
        <v>384</v>
      </c>
      <c r="F114" s="97" t="s">
        <v>835</v>
      </c>
      <c r="G114" s="97" t="s">
        <v>290</v>
      </c>
      <c r="H114" s="97" t="s">
        <v>223</v>
      </c>
      <c r="I114" s="97">
        <v>2</v>
      </c>
      <c r="J114" s="97" t="s">
        <v>286</v>
      </c>
      <c r="K114" s="110">
        <v>42417</v>
      </c>
      <c r="L114" s="110">
        <v>42419</v>
      </c>
      <c r="O114" s="110" t="s">
        <v>46</v>
      </c>
      <c r="Q114" s="107" t="s">
        <v>1078</v>
      </c>
      <c r="R114" s="111">
        <v>42467</v>
      </c>
      <c r="S114" s="113">
        <v>42466</v>
      </c>
      <c r="T114" s="114" t="s">
        <v>1063</v>
      </c>
      <c r="U114" s="114" t="s">
        <v>1064</v>
      </c>
      <c r="V114" s="115" t="s">
        <v>847</v>
      </c>
      <c r="W114" s="116">
        <f>IF(Table13[[#This Row],[Referral '#]]="GE-001-156",1,0)</f>
        <v>1</v>
      </c>
      <c r="X114" s="97">
        <f>IF(Table13[[#This Row],[Status]]="Approved",1,0)</f>
        <v>1</v>
      </c>
      <c r="Y114" s="116">
        <f>IF(Table13[[#This Row],[Sent to GE Committee]]&gt;0,1,0)</f>
        <v>1</v>
      </c>
      <c r="Z114" s="117">
        <f>IF(Table13[[#This Row],[New/Revisioned/Directly Converted]]="New",1,0)</f>
        <v>0</v>
      </c>
      <c r="AA114" s="117">
        <f>Table13[[#This Row],['#ofReferrals]]-Table13[[#This Row],[New]]</f>
        <v>1</v>
      </c>
    </row>
    <row r="115" spans="1:27" ht="20.100000000000001" customHeight="1" x14ac:dyDescent="0.25">
      <c r="A115" s="97" t="s">
        <v>1079</v>
      </c>
      <c r="B115" s="108" t="s">
        <v>223</v>
      </c>
      <c r="C115" s="107"/>
      <c r="D115" s="97" t="s">
        <v>830</v>
      </c>
      <c r="E115" s="109" t="s">
        <v>385</v>
      </c>
      <c r="F115" s="97" t="s">
        <v>835</v>
      </c>
      <c r="G115" s="97" t="s">
        <v>290</v>
      </c>
      <c r="H115" s="97" t="s">
        <v>223</v>
      </c>
      <c r="I115" s="97">
        <v>2</v>
      </c>
      <c r="J115" s="97" t="s">
        <v>286</v>
      </c>
      <c r="K115" s="110">
        <v>42417</v>
      </c>
      <c r="L115" s="110">
        <v>42419</v>
      </c>
      <c r="O115" s="110" t="s">
        <v>46</v>
      </c>
      <c r="Q115" s="107" t="s">
        <v>1078</v>
      </c>
      <c r="R115" s="111">
        <v>42467</v>
      </c>
      <c r="S115" s="113">
        <v>42437</v>
      </c>
      <c r="T115" s="114" t="s">
        <v>1063</v>
      </c>
      <c r="U115" s="114" t="s">
        <v>1064</v>
      </c>
      <c r="V115" s="122" t="s">
        <v>847</v>
      </c>
      <c r="W115" s="117">
        <f>IF(Table13[[#This Row],[Referral '#]]="GE-001-156",1,0)</f>
        <v>1</v>
      </c>
      <c r="X115" s="97">
        <f>IF(Table13[[#This Row],[Status]]="Approved",1,0)</f>
        <v>1</v>
      </c>
      <c r="Y115" s="116">
        <f>IF(Table13[[#This Row],[Sent to GE Committee]]&gt;0,1,0)</f>
        <v>1</v>
      </c>
      <c r="Z115" s="117">
        <f>IF(Table13[[#This Row],[New/Revisioned/Directly Converted]]="New",1,0)</f>
        <v>0</v>
      </c>
      <c r="AA115" s="117">
        <f>Table13[[#This Row],['#ofReferrals]]-Table13[[#This Row],[New]]</f>
        <v>1</v>
      </c>
    </row>
    <row r="116" spans="1:27" ht="20.100000000000001" customHeight="1" x14ac:dyDescent="0.25">
      <c r="C116" s="107"/>
      <c r="E116" s="109" t="s">
        <v>1080</v>
      </c>
      <c r="F116" s="97" t="s">
        <v>832</v>
      </c>
      <c r="G116" s="97" t="s">
        <v>290</v>
      </c>
      <c r="H116" s="97" t="s">
        <v>223</v>
      </c>
      <c r="I116" s="97">
        <v>3</v>
      </c>
      <c r="J116" s="97" t="s">
        <v>317</v>
      </c>
      <c r="K116" s="110">
        <v>42454</v>
      </c>
      <c r="Q116" s="107" t="s">
        <v>1047</v>
      </c>
      <c r="S116" s="113"/>
      <c r="T116" s="114"/>
      <c r="U116" s="114"/>
      <c r="V116" s="122"/>
      <c r="W116" s="97">
        <f>IF(Table13[[#This Row],[Referral '#]]="GE-001-156",1,0)</f>
        <v>0</v>
      </c>
      <c r="X116" s="97">
        <f>IF(Table13[[#This Row],[Status]]="Approved",1,0)</f>
        <v>0</v>
      </c>
      <c r="Y116" s="116">
        <f>IF(Table13[[#This Row],[Sent to GE Committee]]&gt;0,1,0)</f>
        <v>0</v>
      </c>
      <c r="Z116" s="117">
        <f>IF(Table13[[#This Row],[New/Revisioned/Directly Converted]]="New",1,0)</f>
        <v>1</v>
      </c>
      <c r="AA116" s="117">
        <f>Table13[[#This Row],['#ofReferrals]]-Table13[[#This Row],[New]]</f>
        <v>-1</v>
      </c>
    </row>
    <row r="117" spans="1:27" ht="20.100000000000001" customHeight="1" x14ac:dyDescent="0.25">
      <c r="C117" s="107"/>
      <c r="E117" s="109" t="s">
        <v>1081</v>
      </c>
      <c r="F117" s="97" t="s">
        <v>832</v>
      </c>
      <c r="G117" s="97" t="s">
        <v>290</v>
      </c>
      <c r="H117" s="97" t="s">
        <v>223</v>
      </c>
      <c r="I117" s="97">
        <v>3</v>
      </c>
      <c r="J117" s="97" t="s">
        <v>317</v>
      </c>
      <c r="K117" s="110">
        <v>42454</v>
      </c>
      <c r="Q117" s="107" t="s">
        <v>1047</v>
      </c>
      <c r="S117" s="113"/>
      <c r="T117" s="114"/>
      <c r="U117" s="114"/>
      <c r="V117" s="122"/>
      <c r="W117" s="97">
        <f>IF(Table13[[#This Row],[Referral '#]]="GE-001-156",1,0)</f>
        <v>0</v>
      </c>
      <c r="X117" s="97">
        <f>IF(Table13[[#This Row],[Status]]="Approved",1,0)</f>
        <v>0</v>
      </c>
      <c r="Y117" s="116">
        <f>IF(Table13[[#This Row],[Sent to GE Committee]]&gt;0,1,0)</f>
        <v>0</v>
      </c>
      <c r="Z117" s="117">
        <f>IF(Table13[[#This Row],[New/Revisioned/Directly Converted]]="New",1,0)</f>
        <v>1</v>
      </c>
      <c r="AA117" s="117">
        <f>Table13[[#This Row],['#ofReferrals]]-Table13[[#This Row],[New]]</f>
        <v>-1</v>
      </c>
    </row>
    <row r="118" spans="1:27" ht="20.100000000000001" customHeight="1" x14ac:dyDescent="0.25">
      <c r="C118" s="107"/>
      <c r="D118" s="97" t="s">
        <v>221</v>
      </c>
      <c r="E118" s="109" t="s">
        <v>1082</v>
      </c>
      <c r="F118" s="97" t="s">
        <v>832</v>
      </c>
      <c r="G118" s="97" t="s">
        <v>203</v>
      </c>
      <c r="H118" s="97" t="s">
        <v>223</v>
      </c>
      <c r="I118" s="97">
        <v>3</v>
      </c>
      <c r="J118" s="97" t="s">
        <v>287</v>
      </c>
      <c r="K118" s="110">
        <v>42401</v>
      </c>
      <c r="L118" s="110">
        <v>42404</v>
      </c>
      <c r="S118" s="113">
        <v>42466</v>
      </c>
      <c r="T118" s="114" t="s">
        <v>895</v>
      </c>
      <c r="U118" s="114" t="s">
        <v>1083</v>
      </c>
      <c r="V118" s="122" t="s">
        <v>858</v>
      </c>
      <c r="W118" s="97">
        <f>IF(Table13[[#This Row],[Referral '#]]="GE-001-156",1,0)</f>
        <v>0</v>
      </c>
      <c r="X118" s="97">
        <f>IF(Table13[[#This Row],[Status]]="Approved",1,0)</f>
        <v>0</v>
      </c>
      <c r="Y118" s="116">
        <f>IF(Table13[[#This Row],[Sent to GE Committee]]&gt;0,1,0)</f>
        <v>1</v>
      </c>
      <c r="Z118" s="117">
        <f>IF(Table13[[#This Row],[New/Revisioned/Directly Converted]]="New",1,0)</f>
        <v>1</v>
      </c>
      <c r="AA118" s="117">
        <f>Table13[[#This Row],['#ofReferrals]]-Table13[[#This Row],[New]]</f>
        <v>0</v>
      </c>
    </row>
    <row r="119" spans="1:27" ht="20.100000000000001" customHeight="1" x14ac:dyDescent="0.25">
      <c r="A119" s="97" t="s">
        <v>1084</v>
      </c>
      <c r="B119" s="108" t="s">
        <v>223</v>
      </c>
      <c r="C119" s="107"/>
      <c r="D119" s="97" t="s">
        <v>830</v>
      </c>
      <c r="E119" s="109" t="s">
        <v>1085</v>
      </c>
      <c r="F119" s="97" t="s">
        <v>835</v>
      </c>
      <c r="G119" s="97" t="s">
        <v>290</v>
      </c>
      <c r="H119" s="97" t="s">
        <v>223</v>
      </c>
      <c r="I119" s="97">
        <v>3</v>
      </c>
      <c r="J119" s="97" t="s">
        <v>317</v>
      </c>
      <c r="K119" s="110">
        <v>42454</v>
      </c>
      <c r="L119" s="110">
        <v>42471</v>
      </c>
      <c r="S119" s="113"/>
      <c r="T119" s="114"/>
      <c r="U119" s="114"/>
      <c r="V119" s="122"/>
      <c r="W119" s="117">
        <f>IF(Table13[[#This Row],[Referral '#]]="GE-001-156",1,0)</f>
        <v>1</v>
      </c>
      <c r="X119" s="97">
        <f>IF(Table13[[#This Row],[Status]]="Approved",1,0)</f>
        <v>0</v>
      </c>
      <c r="Y119" s="116">
        <f>IF(Table13[[#This Row],[Sent to GE Committee]]&gt;0,1,0)</f>
        <v>1</v>
      </c>
      <c r="Z119" s="117">
        <f>IF(Table13[[#This Row],[New/Revisioned/Directly Converted]]="New",1,0)</f>
        <v>0</v>
      </c>
      <c r="AA119" s="117">
        <f>Table13[[#This Row],['#ofReferrals]]-Table13[[#This Row],[New]]</f>
        <v>1</v>
      </c>
    </row>
    <row r="120" spans="1:27" ht="20.100000000000001" customHeight="1" x14ac:dyDescent="0.25">
      <c r="A120" s="97" t="s">
        <v>1086</v>
      </c>
      <c r="B120" s="108" t="s">
        <v>223</v>
      </c>
      <c r="C120" s="107"/>
      <c r="D120" s="97" t="s">
        <v>830</v>
      </c>
      <c r="E120" s="109" t="s">
        <v>401</v>
      </c>
      <c r="F120" s="97" t="s">
        <v>835</v>
      </c>
      <c r="G120" s="97" t="s">
        <v>290</v>
      </c>
      <c r="H120" s="97" t="s">
        <v>223</v>
      </c>
      <c r="I120" s="97">
        <v>3</v>
      </c>
      <c r="J120" s="97" t="s">
        <v>317</v>
      </c>
      <c r="K120" s="110">
        <v>42416</v>
      </c>
      <c r="L120" s="110">
        <v>42419</v>
      </c>
      <c r="Q120" s="107" t="s">
        <v>1087</v>
      </c>
      <c r="S120" s="113"/>
      <c r="T120" s="114"/>
      <c r="U120" s="114"/>
      <c r="V120" s="122"/>
      <c r="W120" s="117">
        <f>IF(Table13[[#This Row],[Referral '#]]="GE-001-156",1,0)</f>
        <v>1</v>
      </c>
      <c r="X120" s="97">
        <f>IF(Table13[[#This Row],[Status]]="Approved",1,0)</f>
        <v>0</v>
      </c>
      <c r="Y120" s="116">
        <f>IF(Table13[[#This Row],[Sent to GE Committee]]&gt;0,1,0)</f>
        <v>1</v>
      </c>
      <c r="Z120" s="117">
        <f>IF(Table13[[#This Row],[New/Revisioned/Directly Converted]]="New",1,0)</f>
        <v>0</v>
      </c>
      <c r="AA120" s="117">
        <f>Table13[[#This Row],['#ofReferrals]]-Table13[[#This Row],[New]]</f>
        <v>1</v>
      </c>
    </row>
    <row r="121" spans="1:27" ht="20.100000000000001" customHeight="1" x14ac:dyDescent="0.25">
      <c r="A121" s="97" t="s">
        <v>1088</v>
      </c>
      <c r="B121" s="108" t="s">
        <v>223</v>
      </c>
      <c r="C121" s="107"/>
      <c r="D121" s="97" t="s">
        <v>830</v>
      </c>
      <c r="E121" s="109" t="s">
        <v>1089</v>
      </c>
      <c r="F121" s="97" t="s">
        <v>835</v>
      </c>
      <c r="G121" s="97" t="s">
        <v>290</v>
      </c>
      <c r="H121" s="97" t="s">
        <v>223</v>
      </c>
      <c r="I121" s="97">
        <v>3</v>
      </c>
      <c r="J121" s="97" t="s">
        <v>317</v>
      </c>
      <c r="K121" s="110">
        <v>42454</v>
      </c>
      <c r="L121" s="110">
        <v>42471</v>
      </c>
      <c r="S121" s="113"/>
      <c r="T121" s="114"/>
      <c r="U121" s="114"/>
      <c r="V121" s="115"/>
      <c r="W121" s="116">
        <f>IF(Table13[[#This Row],[Referral '#]]="GE-001-156",1,0)</f>
        <v>1</v>
      </c>
      <c r="X121" s="97">
        <f>IF(Table13[[#This Row],[Status]]="Approved",1,0)</f>
        <v>0</v>
      </c>
      <c r="Y121" s="116">
        <f>IF(Table13[[#This Row],[Sent to GE Committee]]&gt;0,1,0)</f>
        <v>1</v>
      </c>
      <c r="Z121" s="117">
        <f>IF(Table13[[#This Row],[New/Revisioned/Directly Converted]]="New",1,0)</f>
        <v>0</v>
      </c>
      <c r="AA121" s="117">
        <f>Table13[[#This Row],['#ofReferrals]]-Table13[[#This Row],[New]]</f>
        <v>1</v>
      </c>
    </row>
    <row r="122" spans="1:27" ht="20.100000000000001" customHeight="1" x14ac:dyDescent="0.25">
      <c r="A122" s="97" t="s">
        <v>1090</v>
      </c>
      <c r="B122" s="108" t="s">
        <v>232</v>
      </c>
      <c r="C122" s="107"/>
      <c r="D122" s="97" t="s">
        <v>830</v>
      </c>
      <c r="E122" s="133" t="s">
        <v>1091</v>
      </c>
      <c r="F122" s="97" t="s">
        <v>835</v>
      </c>
      <c r="G122" s="97" t="s">
        <v>290</v>
      </c>
      <c r="H122" s="97" t="s">
        <v>232</v>
      </c>
      <c r="I122" s="97">
        <v>4</v>
      </c>
      <c r="J122" s="97" t="s">
        <v>288</v>
      </c>
      <c r="K122" s="110">
        <v>42454</v>
      </c>
      <c r="L122" s="110">
        <v>42471</v>
      </c>
      <c r="S122" s="113"/>
      <c r="T122" s="114"/>
      <c r="U122" s="114"/>
      <c r="V122" s="122"/>
      <c r="W122" s="117">
        <f>IF(Table13[[#This Row],[Referral '#]]="GE-001-156",1,0)</f>
        <v>1</v>
      </c>
      <c r="X122" s="97">
        <f>IF(Table13[[#This Row],[Status]]="Approved",1,0)</f>
        <v>0</v>
      </c>
      <c r="Y122" s="116">
        <f>IF(Table13[[#This Row],[Sent to GE Committee]]&gt;0,1,0)</f>
        <v>1</v>
      </c>
      <c r="Z122" s="117">
        <f>IF(Table13[[#This Row],[New/Revisioned/Directly Converted]]="New",1,0)</f>
        <v>0</v>
      </c>
      <c r="AA122" s="117">
        <f>Table13[[#This Row],['#ofReferrals]]-Table13[[#This Row],[New]]</f>
        <v>1</v>
      </c>
    </row>
    <row r="123" spans="1:27" ht="20.100000000000001" customHeight="1" x14ac:dyDescent="0.25">
      <c r="A123" s="97" t="s">
        <v>1092</v>
      </c>
      <c r="B123" s="108" t="s">
        <v>232</v>
      </c>
      <c r="C123" s="107"/>
      <c r="D123" s="97" t="s">
        <v>830</v>
      </c>
      <c r="E123" s="6" t="s">
        <v>1093</v>
      </c>
      <c r="F123" s="97" t="s">
        <v>835</v>
      </c>
      <c r="G123" s="97" t="s">
        <v>290</v>
      </c>
      <c r="H123" s="97" t="s">
        <v>232</v>
      </c>
      <c r="I123" s="97">
        <v>4</v>
      </c>
      <c r="J123" s="97" t="s">
        <v>288</v>
      </c>
      <c r="K123" s="110">
        <v>42454</v>
      </c>
      <c r="L123" s="110">
        <v>42471</v>
      </c>
      <c r="S123" s="113"/>
      <c r="T123" s="114"/>
      <c r="U123" s="114"/>
      <c r="V123" s="115"/>
      <c r="W123" s="116">
        <f>IF(Table13[[#This Row],[Referral '#]]="GE-001-156",1,0)</f>
        <v>1</v>
      </c>
      <c r="X123" s="97">
        <f>IF(Table13[[#This Row],[Status]]="Approved",1,0)</f>
        <v>0</v>
      </c>
      <c r="Y123" s="116">
        <f>IF(Table13[[#This Row],[Sent to GE Committee]]&gt;0,1,0)</f>
        <v>1</v>
      </c>
      <c r="Z123" s="117">
        <f>IF(Table13[[#This Row],[New/Revisioned/Directly Converted]]="New",1,0)</f>
        <v>0</v>
      </c>
      <c r="AA123" s="117">
        <f>Table13[[#This Row],['#ofReferrals]]-Table13[[#This Row],[New]]</f>
        <v>1</v>
      </c>
    </row>
    <row r="124" spans="1:27" ht="20.100000000000001" customHeight="1" x14ac:dyDescent="0.25">
      <c r="C124" s="107"/>
      <c r="E124" s="99" t="s">
        <v>1094</v>
      </c>
      <c r="F124" s="97" t="s">
        <v>832</v>
      </c>
      <c r="G124" s="97" t="s">
        <v>290</v>
      </c>
      <c r="H124" s="97" t="s">
        <v>223</v>
      </c>
      <c r="I124" s="97">
        <v>4</v>
      </c>
      <c r="J124" s="97" t="s">
        <v>318</v>
      </c>
      <c r="K124" s="110">
        <v>42454</v>
      </c>
      <c r="Q124" s="107" t="s">
        <v>1047</v>
      </c>
      <c r="S124" s="113"/>
      <c r="T124" s="114"/>
      <c r="U124" s="114"/>
      <c r="V124" s="115"/>
      <c r="W124" s="121">
        <f>IF(Table13[[#This Row],[Referral '#]]="GE-001-156",1,0)</f>
        <v>0</v>
      </c>
      <c r="X124" s="97">
        <f>IF(Table13[[#This Row],[Status]]="Approved",1,0)</f>
        <v>0</v>
      </c>
      <c r="Y124" s="116">
        <f>IF(Table13[[#This Row],[Sent to GE Committee]]&gt;0,1,0)</f>
        <v>0</v>
      </c>
      <c r="Z124" s="117">
        <f>IF(Table13[[#This Row],[New/Revisioned/Directly Converted]]="New",1,0)</f>
        <v>1</v>
      </c>
      <c r="AA124" s="117">
        <f>Table13[[#This Row],['#ofReferrals]]-Table13[[#This Row],[New]]</f>
        <v>-1</v>
      </c>
    </row>
    <row r="125" spans="1:27" ht="20.100000000000001" customHeight="1" x14ac:dyDescent="0.25">
      <c r="C125" s="107"/>
      <c r="D125" s="97" t="s">
        <v>258</v>
      </c>
      <c r="E125" s="109" t="s">
        <v>1095</v>
      </c>
      <c r="F125" s="97" t="s">
        <v>832</v>
      </c>
      <c r="G125" s="97" t="s">
        <v>203</v>
      </c>
      <c r="H125" s="97" t="s">
        <v>232</v>
      </c>
      <c r="I125" s="97">
        <v>4</v>
      </c>
      <c r="J125" s="97" t="s">
        <v>288</v>
      </c>
      <c r="K125" s="110">
        <v>42401</v>
      </c>
      <c r="L125" s="110">
        <v>42404</v>
      </c>
      <c r="S125" s="113"/>
      <c r="T125" s="114"/>
      <c r="U125" s="114"/>
      <c r="V125" s="122"/>
      <c r="W125" s="97">
        <f>IF(Table13[[#This Row],[Referral '#]]="GE-001-156",1,0)</f>
        <v>0</v>
      </c>
      <c r="X125" s="97">
        <f>IF(Table13[[#This Row],[Status]]="Approved",1,0)</f>
        <v>0</v>
      </c>
      <c r="Y125" s="116">
        <f>IF(Table13[[#This Row],[Sent to GE Committee]]&gt;0,1,0)</f>
        <v>1</v>
      </c>
      <c r="Z125" s="117">
        <f>IF(Table13[[#This Row],[New/Revisioned/Directly Converted]]="New",1,0)</f>
        <v>1</v>
      </c>
      <c r="AA125" s="117">
        <f>Table13[[#This Row],['#ofReferrals]]-Table13[[#This Row],[New]]</f>
        <v>0</v>
      </c>
    </row>
    <row r="126" spans="1:27" ht="20.100000000000001" customHeight="1" x14ac:dyDescent="0.25">
      <c r="C126" s="107"/>
      <c r="D126" s="97" t="s">
        <v>224</v>
      </c>
      <c r="E126" s="109" t="s">
        <v>1096</v>
      </c>
      <c r="F126" s="97" t="s">
        <v>832</v>
      </c>
      <c r="G126" s="97" t="s">
        <v>203</v>
      </c>
      <c r="H126" s="97" t="s">
        <v>217</v>
      </c>
      <c r="I126" s="97" t="s">
        <v>1097</v>
      </c>
      <c r="J126" s="97" t="s">
        <v>287</v>
      </c>
      <c r="K126" s="110">
        <v>42401</v>
      </c>
      <c r="L126" s="110">
        <v>42404</v>
      </c>
      <c r="S126" s="113">
        <v>42466</v>
      </c>
      <c r="T126" s="114" t="s">
        <v>1098</v>
      </c>
      <c r="U126" s="114" t="s">
        <v>911</v>
      </c>
      <c r="V126" s="122" t="s">
        <v>858</v>
      </c>
      <c r="W126" s="97">
        <f>IF(Table13[[#This Row],[Referral '#]]="GE-001-156",1,0)</f>
        <v>0</v>
      </c>
      <c r="X126" s="97">
        <f>IF(Table13[[#This Row],[Status]]="Approved",1,0)</f>
        <v>0</v>
      </c>
      <c r="Y126" s="116">
        <f>IF(Table13[[#This Row],[Sent to GE Committee]]&gt;0,1,0)</f>
        <v>1</v>
      </c>
      <c r="Z126" s="117">
        <f>IF(Table13[[#This Row],[New/Revisioned/Directly Converted]]="New",1,0)</f>
        <v>1</v>
      </c>
      <c r="AA126" s="117">
        <f>Table13[[#This Row],['#ofReferrals]]-Table13[[#This Row],[New]]</f>
        <v>0</v>
      </c>
    </row>
    <row r="127" spans="1:27" ht="20.100000000000001" customHeight="1" x14ac:dyDescent="0.25">
      <c r="C127" s="107"/>
      <c r="D127" s="97" t="s">
        <v>226</v>
      </c>
      <c r="E127" s="109" t="s">
        <v>1099</v>
      </c>
      <c r="F127" s="97" t="s">
        <v>832</v>
      </c>
      <c r="G127" s="97" t="s">
        <v>203</v>
      </c>
      <c r="H127" s="97" t="s">
        <v>217</v>
      </c>
      <c r="I127" s="97" t="s">
        <v>1100</v>
      </c>
      <c r="J127" s="97" t="s">
        <v>287</v>
      </c>
      <c r="K127" s="110">
        <v>42401</v>
      </c>
      <c r="L127" s="110">
        <v>42404</v>
      </c>
      <c r="S127" s="113">
        <v>42466</v>
      </c>
      <c r="T127" s="114" t="s">
        <v>1098</v>
      </c>
      <c r="U127" s="114" t="s">
        <v>911</v>
      </c>
      <c r="V127" s="115" t="s">
        <v>858</v>
      </c>
      <c r="W127" s="121">
        <f>IF(Table13[[#This Row],[Referral '#]]="GE-001-156",1,0)</f>
        <v>0</v>
      </c>
      <c r="X127" s="97">
        <f>IF(Table13[[#This Row],[Status]]="Approved",1,0)</f>
        <v>0</v>
      </c>
      <c r="Y127" s="116">
        <f>IF(Table13[[#This Row],[Sent to GE Committee]]&gt;0,1,0)</f>
        <v>1</v>
      </c>
      <c r="Z127" s="117">
        <f>IF(Table13[[#This Row],[New/Revisioned/Directly Converted]]="New",1,0)</f>
        <v>1</v>
      </c>
      <c r="AA127" s="117">
        <f>Table13[[#This Row],['#ofReferrals]]-Table13[[#This Row],[New]]</f>
        <v>0</v>
      </c>
    </row>
    <row r="128" spans="1:27" ht="20.100000000000001" customHeight="1" x14ac:dyDescent="0.25">
      <c r="C128" s="107"/>
      <c r="D128" s="97" t="s">
        <v>495</v>
      </c>
      <c r="E128" s="109" t="s">
        <v>1101</v>
      </c>
      <c r="F128" s="97" t="s">
        <v>832</v>
      </c>
      <c r="G128" s="97" t="s">
        <v>203</v>
      </c>
      <c r="H128" s="97" t="s">
        <v>217</v>
      </c>
      <c r="I128" s="97">
        <v>3</v>
      </c>
      <c r="J128" s="97" t="s">
        <v>317</v>
      </c>
      <c r="K128" s="110">
        <v>42416</v>
      </c>
      <c r="L128" s="110">
        <v>42436</v>
      </c>
      <c r="N128" s="110">
        <v>42443</v>
      </c>
      <c r="Q128" s="107" t="s">
        <v>1102</v>
      </c>
      <c r="S128" s="113"/>
      <c r="T128" s="114"/>
      <c r="U128" s="114" t="s">
        <v>1103</v>
      </c>
      <c r="V128" s="122"/>
      <c r="W128" s="97">
        <f>IF(Table13[[#This Row],[Referral '#]]="GE-001-156",1,0)</f>
        <v>0</v>
      </c>
      <c r="X128" s="97">
        <f>IF(Table13[[#This Row],[Status]]="Approved",1,0)</f>
        <v>0</v>
      </c>
      <c r="Y128" s="116">
        <f>IF(Table13[[#This Row],[Sent to GE Committee]]&gt;0,1,0)</f>
        <v>1</v>
      </c>
      <c r="Z128" s="117">
        <f>IF(Table13[[#This Row],[New/Revisioned/Directly Converted]]="New",1,0)</f>
        <v>1</v>
      </c>
      <c r="AA128" s="117">
        <f>Table13[[#This Row],['#ofReferrals]]-Table13[[#This Row],[New]]</f>
        <v>0</v>
      </c>
    </row>
    <row r="129" spans="1:27" ht="20.100000000000001" customHeight="1" x14ac:dyDescent="0.25">
      <c r="A129" s="97" t="s">
        <v>1104</v>
      </c>
      <c r="B129" s="108" t="s">
        <v>204</v>
      </c>
      <c r="C129" s="107"/>
      <c r="D129" s="97" t="s">
        <v>830</v>
      </c>
      <c r="E129" s="109" t="s">
        <v>459</v>
      </c>
      <c r="F129" s="97" t="s">
        <v>835</v>
      </c>
      <c r="G129" s="97" t="s">
        <v>1105</v>
      </c>
      <c r="H129" s="97" t="s">
        <v>204</v>
      </c>
      <c r="I129" s="97">
        <v>2</v>
      </c>
      <c r="J129" s="97" t="s">
        <v>286</v>
      </c>
      <c r="K129" s="110">
        <v>42417</v>
      </c>
      <c r="L129" s="110">
        <v>42423</v>
      </c>
      <c r="Q129" s="107" t="s">
        <v>1106</v>
      </c>
      <c r="S129" s="113">
        <v>42466</v>
      </c>
      <c r="T129" s="114" t="s">
        <v>861</v>
      </c>
      <c r="U129" s="114" t="s">
        <v>838</v>
      </c>
      <c r="V129" s="122" t="s">
        <v>203</v>
      </c>
      <c r="W129" s="117">
        <f>IF(Table13[[#This Row],[Referral '#]]="GE-001-156",1,0)</f>
        <v>1</v>
      </c>
      <c r="X129" s="97">
        <f>IF(Table13[[#This Row],[Status]]="Approved",1,0)</f>
        <v>0</v>
      </c>
      <c r="Y129" s="116">
        <f>IF(Table13[[#This Row],[Sent to GE Committee]]&gt;0,1,0)</f>
        <v>1</v>
      </c>
      <c r="Z129" s="117">
        <f>IF(Table13[[#This Row],[New/Revisioned/Directly Converted]]="New",1,0)</f>
        <v>0</v>
      </c>
      <c r="AA129" s="117">
        <f>Table13[[#This Row],['#ofReferrals]]-Table13[[#This Row],[New]]</f>
        <v>1</v>
      </c>
    </row>
    <row r="130" spans="1:27" ht="20.100000000000001" customHeight="1" x14ac:dyDescent="0.25">
      <c r="A130" s="97" t="s">
        <v>1107</v>
      </c>
      <c r="B130" s="108" t="s">
        <v>204</v>
      </c>
      <c r="C130" s="107"/>
      <c r="D130" s="97" t="s">
        <v>830</v>
      </c>
      <c r="E130" s="109" t="s">
        <v>453</v>
      </c>
      <c r="F130" s="97" t="s">
        <v>835</v>
      </c>
      <c r="G130" s="97" t="s">
        <v>1105</v>
      </c>
      <c r="H130" s="97" t="s">
        <v>204</v>
      </c>
      <c r="I130" s="97">
        <v>2</v>
      </c>
      <c r="J130" s="97" t="s">
        <v>286</v>
      </c>
      <c r="K130" s="110">
        <v>42417</v>
      </c>
      <c r="L130" s="110">
        <v>42423</v>
      </c>
      <c r="Q130" s="107" t="s">
        <v>1108</v>
      </c>
      <c r="S130" s="113">
        <v>42466</v>
      </c>
      <c r="T130" s="114" t="s">
        <v>861</v>
      </c>
      <c r="U130" s="114" t="s">
        <v>838</v>
      </c>
      <c r="V130" s="115" t="s">
        <v>203</v>
      </c>
      <c r="W130" s="116">
        <f>IF(Table13[[#This Row],[Referral '#]]="GE-001-156",1,0)</f>
        <v>1</v>
      </c>
      <c r="X130" s="97">
        <f>IF(Table13[[#This Row],[Status]]="Approved",1,0)</f>
        <v>0</v>
      </c>
      <c r="Y130" s="116">
        <f>IF(Table13[[#This Row],[Sent to GE Committee]]&gt;0,1,0)</f>
        <v>1</v>
      </c>
      <c r="Z130" s="117">
        <f>IF(Table13[[#This Row],[New/Revisioned/Directly Converted]]="New",1,0)</f>
        <v>0</v>
      </c>
      <c r="AA130" s="117">
        <f>Table13[[#This Row],['#ofReferrals]]-Table13[[#This Row],[New]]</f>
        <v>1</v>
      </c>
    </row>
    <row r="131" spans="1:27" ht="20.100000000000001" customHeight="1" x14ac:dyDescent="0.25">
      <c r="A131" s="97" t="s">
        <v>1109</v>
      </c>
      <c r="B131" s="108" t="s">
        <v>204</v>
      </c>
      <c r="C131" s="107"/>
      <c r="D131" s="97" t="s">
        <v>209</v>
      </c>
      <c r="E131" s="109" t="s">
        <v>210</v>
      </c>
      <c r="F131" s="97" t="s">
        <v>860</v>
      </c>
      <c r="G131" s="97" t="s">
        <v>203</v>
      </c>
      <c r="H131" s="97" t="s">
        <v>211</v>
      </c>
      <c r="I131" s="97">
        <v>3</v>
      </c>
      <c r="J131" s="97" t="s">
        <v>287</v>
      </c>
      <c r="K131" s="110">
        <v>42401</v>
      </c>
      <c r="L131" s="110">
        <v>42404</v>
      </c>
      <c r="S131" s="113">
        <v>42466</v>
      </c>
      <c r="T131" s="114" t="s">
        <v>861</v>
      </c>
      <c r="U131" s="114" t="s">
        <v>1110</v>
      </c>
      <c r="V131" s="122" t="s">
        <v>203</v>
      </c>
      <c r="W131" s="97">
        <f>IF(Table13[[#This Row],[Referral '#]]="GE-001-156",1,0)</f>
        <v>0</v>
      </c>
      <c r="X131" s="97">
        <f>IF(Table13[[#This Row],[Status]]="Approved",1,0)</f>
        <v>0</v>
      </c>
      <c r="Y131" s="116">
        <f>IF(Table13[[#This Row],[Sent to GE Committee]]&gt;0,1,0)</f>
        <v>1</v>
      </c>
      <c r="Z131" s="117">
        <f>IF(Table13[[#This Row],[New/Revisioned/Directly Converted]]="New",1,0)</f>
        <v>0</v>
      </c>
      <c r="AA131" s="117">
        <f>Table13[[#This Row],['#ofReferrals]]-Table13[[#This Row],[New]]</f>
        <v>1</v>
      </c>
    </row>
    <row r="132" spans="1:27" ht="20.100000000000001" customHeight="1" x14ac:dyDescent="0.25">
      <c r="C132" s="107"/>
      <c r="D132" s="97" t="s">
        <v>593</v>
      </c>
      <c r="E132" s="109" t="s">
        <v>1111</v>
      </c>
      <c r="F132" s="97" t="s">
        <v>832</v>
      </c>
      <c r="G132" s="97" t="s">
        <v>203</v>
      </c>
      <c r="H132" s="97" t="s">
        <v>211</v>
      </c>
      <c r="I132" s="97">
        <v>3</v>
      </c>
      <c r="J132" s="97" t="s">
        <v>317</v>
      </c>
      <c r="K132" s="110">
        <v>42439</v>
      </c>
      <c r="L132" s="110">
        <v>42446</v>
      </c>
      <c r="S132" s="113">
        <v>42466</v>
      </c>
      <c r="T132" s="114" t="s">
        <v>861</v>
      </c>
      <c r="U132" s="114" t="s">
        <v>1110</v>
      </c>
      <c r="V132" s="115" t="s">
        <v>203</v>
      </c>
      <c r="W132" s="121">
        <f>IF(Table13[[#This Row],[Referral '#]]="GE-001-156",1,0)</f>
        <v>0</v>
      </c>
      <c r="X132" s="97">
        <f>IF(Table13[[#This Row],[Status]]="Approved",1,0)</f>
        <v>0</v>
      </c>
      <c r="Y132" s="116">
        <f>IF(Table13[[#This Row],[Sent to GE Committee]]&gt;0,1,0)</f>
        <v>1</v>
      </c>
      <c r="Z132" s="117">
        <f>IF(Table13[[#This Row],[New/Revisioned/Directly Converted]]="New",1,0)</f>
        <v>1</v>
      </c>
      <c r="AA132" s="117">
        <f>Table13[[#This Row],['#ofReferrals]]-Table13[[#This Row],[New]]</f>
        <v>0</v>
      </c>
    </row>
    <row r="133" spans="1:27" ht="20.100000000000001" customHeight="1" x14ac:dyDescent="0.25">
      <c r="A133" s="97" t="s">
        <v>1112</v>
      </c>
      <c r="B133" s="108" t="s">
        <v>204</v>
      </c>
      <c r="C133" s="107"/>
      <c r="D133" s="97" t="s">
        <v>430</v>
      </c>
      <c r="E133" s="109" t="s">
        <v>461</v>
      </c>
      <c r="F133" s="97" t="s">
        <v>860</v>
      </c>
      <c r="G133" s="97" t="s">
        <v>1105</v>
      </c>
      <c r="H133" s="97" t="s">
        <v>431</v>
      </c>
      <c r="I133" s="97">
        <v>3</v>
      </c>
      <c r="J133" s="97" t="s">
        <v>287</v>
      </c>
      <c r="K133" s="110">
        <v>42417</v>
      </c>
      <c r="L133" s="110">
        <v>42423</v>
      </c>
      <c r="S133" s="113">
        <v>42466</v>
      </c>
      <c r="T133" s="114" t="s">
        <v>861</v>
      </c>
      <c r="U133" s="114" t="s">
        <v>1113</v>
      </c>
      <c r="V133" s="115" t="s">
        <v>203</v>
      </c>
      <c r="W133" s="121">
        <f>IF(Table13[[#This Row],[Referral '#]]="GE-001-156",1,0)</f>
        <v>0</v>
      </c>
      <c r="X133" s="97">
        <f>IF(Table13[[#This Row],[Status]]="Approved",1,0)</f>
        <v>0</v>
      </c>
      <c r="Y133" s="116">
        <f>IF(Table13[[#This Row],[Sent to GE Committee]]&gt;0,1,0)</f>
        <v>1</v>
      </c>
      <c r="Z133" s="117">
        <f>IF(Table13[[#This Row],[New/Revisioned/Directly Converted]]="New",1,0)</f>
        <v>0</v>
      </c>
      <c r="AA133" s="117">
        <f>Table13[[#This Row],['#ofReferrals]]-Table13[[#This Row],[New]]</f>
        <v>1</v>
      </c>
    </row>
    <row r="134" spans="1:27" ht="20.100000000000001" customHeight="1" x14ac:dyDescent="0.25">
      <c r="C134" s="107"/>
      <c r="D134" s="97" t="s">
        <v>594</v>
      </c>
      <c r="E134" s="109" t="s">
        <v>1114</v>
      </c>
      <c r="F134" s="97" t="s">
        <v>832</v>
      </c>
      <c r="G134" s="97" t="s">
        <v>203</v>
      </c>
      <c r="H134" s="97" t="s">
        <v>217</v>
      </c>
      <c r="I134" s="97">
        <v>3</v>
      </c>
      <c r="J134" s="97" t="s">
        <v>317</v>
      </c>
      <c r="K134" s="110">
        <v>42439</v>
      </c>
      <c r="L134" s="110">
        <v>42446</v>
      </c>
      <c r="S134" s="113">
        <v>42466</v>
      </c>
      <c r="T134" s="114" t="s">
        <v>1098</v>
      </c>
      <c r="U134" s="114" t="s">
        <v>911</v>
      </c>
      <c r="V134" s="122" t="s">
        <v>858</v>
      </c>
      <c r="W134" s="97">
        <f>IF(Table13[[#This Row],[Referral '#]]="GE-001-156",1,0)</f>
        <v>0</v>
      </c>
      <c r="X134" s="97">
        <f>IF(Table13[[#This Row],[Status]]="Approved",1,0)</f>
        <v>0</v>
      </c>
      <c r="Y134" s="116">
        <f>IF(Table13[[#This Row],[Sent to GE Committee]]&gt;0,1,0)</f>
        <v>1</v>
      </c>
      <c r="Z134" s="117">
        <f>IF(Table13[[#This Row],[New/Revisioned/Directly Converted]]="New",1,0)</f>
        <v>1</v>
      </c>
      <c r="AA134" s="117">
        <f>Table13[[#This Row],['#ofReferrals]]-Table13[[#This Row],[New]]</f>
        <v>0</v>
      </c>
    </row>
    <row r="135" spans="1:27" ht="20.100000000000001" customHeight="1" x14ac:dyDescent="0.25">
      <c r="C135" s="107"/>
      <c r="D135" s="97" t="s">
        <v>599</v>
      </c>
      <c r="E135" s="109" t="s">
        <v>1115</v>
      </c>
      <c r="F135" s="97" t="s">
        <v>832</v>
      </c>
      <c r="G135" s="97" t="s">
        <v>203</v>
      </c>
      <c r="H135" s="97" t="s">
        <v>232</v>
      </c>
      <c r="I135" s="97">
        <v>4</v>
      </c>
      <c r="J135" s="97" t="s">
        <v>318</v>
      </c>
      <c r="K135" s="110">
        <v>42439</v>
      </c>
      <c r="L135" s="110">
        <v>42446</v>
      </c>
      <c r="S135" s="113"/>
      <c r="T135" s="114"/>
      <c r="U135" s="114"/>
      <c r="V135" s="122"/>
      <c r="W135" s="97">
        <f>IF(Table13[[#This Row],[Referral '#]]="GE-001-156",1,0)</f>
        <v>0</v>
      </c>
      <c r="X135" s="97">
        <f>IF(Table13[[#This Row],[Status]]="Approved",1,0)</f>
        <v>0</v>
      </c>
      <c r="Y135" s="116">
        <f>IF(Table13[[#This Row],[Sent to GE Committee]]&gt;0,1,0)</f>
        <v>1</v>
      </c>
      <c r="Z135" s="117">
        <f>IF(Table13[[#This Row],[New/Revisioned/Directly Converted]]="New",1,0)</f>
        <v>1</v>
      </c>
      <c r="AA135" s="117">
        <f>Table13[[#This Row],['#ofReferrals]]-Table13[[#This Row],[New]]</f>
        <v>0</v>
      </c>
    </row>
    <row r="136" spans="1:27" ht="20.100000000000001" customHeight="1" x14ac:dyDescent="0.25">
      <c r="C136" s="107"/>
      <c r="D136" s="97" t="s">
        <v>600</v>
      </c>
      <c r="E136" s="109" t="s">
        <v>1116</v>
      </c>
      <c r="F136" s="97" t="s">
        <v>832</v>
      </c>
      <c r="G136" s="97" t="s">
        <v>203</v>
      </c>
      <c r="H136" s="97" t="s">
        <v>232</v>
      </c>
      <c r="I136" s="97">
        <v>4</v>
      </c>
      <c r="J136" s="97" t="s">
        <v>318</v>
      </c>
      <c r="K136" s="110">
        <v>42439</v>
      </c>
      <c r="L136" s="110">
        <v>42446</v>
      </c>
      <c r="S136" s="113"/>
      <c r="T136" s="114"/>
      <c r="U136" s="114"/>
      <c r="V136" s="122"/>
      <c r="W136" s="97">
        <f>IF(Table13[[#This Row],[Referral '#]]="GE-001-156",1,0)</f>
        <v>0</v>
      </c>
      <c r="X136" s="97">
        <f>IF(Table13[[#This Row],[Status]]="Approved",1,0)</f>
        <v>0</v>
      </c>
      <c r="Y136" s="116">
        <f>IF(Table13[[#This Row],[Sent to GE Committee]]&gt;0,1,0)</f>
        <v>1</v>
      </c>
      <c r="Z136" s="117">
        <f>IF(Table13[[#This Row],[New/Revisioned/Directly Converted]]="New",1,0)</f>
        <v>1</v>
      </c>
      <c r="AA136" s="117">
        <f>Table13[[#This Row],['#ofReferrals]]-Table13[[#This Row],[New]]</f>
        <v>0</v>
      </c>
    </row>
    <row r="137" spans="1:27" ht="20.100000000000001" customHeight="1" x14ac:dyDescent="0.25">
      <c r="A137" s="97" t="s">
        <v>1117</v>
      </c>
      <c r="B137" s="108" t="s">
        <v>240</v>
      </c>
      <c r="C137" s="107"/>
      <c r="D137" s="97" t="s">
        <v>830</v>
      </c>
      <c r="E137" s="109" t="s">
        <v>468</v>
      </c>
      <c r="F137" s="97" t="s">
        <v>835</v>
      </c>
      <c r="G137" s="97" t="s">
        <v>1105</v>
      </c>
      <c r="H137" s="97" t="s">
        <v>240</v>
      </c>
      <c r="I137" s="97">
        <v>4</v>
      </c>
      <c r="J137" s="97" t="s">
        <v>288</v>
      </c>
      <c r="K137" s="110">
        <v>42417</v>
      </c>
      <c r="L137" s="110">
        <v>42423</v>
      </c>
      <c r="Q137" s="107" t="s">
        <v>1118</v>
      </c>
      <c r="S137" s="113"/>
      <c r="T137" s="114"/>
      <c r="U137" s="114"/>
      <c r="V137" s="115"/>
      <c r="W137" s="116">
        <f>IF(Table13[[#This Row],[Referral '#]]="GE-001-156",1,0)</f>
        <v>1</v>
      </c>
      <c r="X137" s="97">
        <f>IF(Table13[[#This Row],[Status]]="Approved",1,0)</f>
        <v>0</v>
      </c>
      <c r="Y137" s="116">
        <f>IF(Table13[[#This Row],[Sent to GE Committee]]&gt;0,1,0)</f>
        <v>1</v>
      </c>
      <c r="Z137" s="117">
        <f>IF(Table13[[#This Row],[New/Revisioned/Directly Converted]]="New",1,0)</f>
        <v>0</v>
      </c>
      <c r="AA137" s="117">
        <f>Table13[[#This Row],['#ofReferrals]]-Table13[[#This Row],[New]]</f>
        <v>1</v>
      </c>
    </row>
    <row r="138" spans="1:27" ht="20.100000000000001" customHeight="1" x14ac:dyDescent="0.25">
      <c r="C138" s="107"/>
      <c r="D138" s="97" t="s">
        <v>604</v>
      </c>
      <c r="E138" s="109" t="s">
        <v>1119</v>
      </c>
      <c r="F138" s="97" t="s">
        <v>832</v>
      </c>
      <c r="G138" s="97" t="s">
        <v>203</v>
      </c>
      <c r="H138" s="97" t="s">
        <v>232</v>
      </c>
      <c r="I138" s="97">
        <v>4</v>
      </c>
      <c r="J138" s="97" t="s">
        <v>318</v>
      </c>
      <c r="K138" s="110">
        <v>42439</v>
      </c>
      <c r="L138" s="110">
        <v>42446</v>
      </c>
      <c r="S138" s="113"/>
      <c r="T138" s="114"/>
      <c r="U138" s="114"/>
      <c r="V138" s="115"/>
      <c r="W138" s="121">
        <f>IF(Table13[[#This Row],[Referral '#]]="GE-001-156",1,0)</f>
        <v>0</v>
      </c>
      <c r="X138" s="97">
        <f>IF(Table13[[#This Row],[Status]]="Approved",1,0)</f>
        <v>0</v>
      </c>
      <c r="Y138" s="116">
        <f>IF(Table13[[#This Row],[Sent to GE Committee]]&gt;0,1,0)</f>
        <v>1</v>
      </c>
      <c r="Z138" s="117">
        <f>IF(Table13[[#This Row],[New/Revisioned/Directly Converted]]="New",1,0)</f>
        <v>1</v>
      </c>
      <c r="AA138" s="117">
        <f>Table13[[#This Row],['#ofReferrals]]-Table13[[#This Row],[New]]</f>
        <v>0</v>
      </c>
    </row>
    <row r="139" spans="1:27" ht="20.100000000000001" customHeight="1" x14ac:dyDescent="0.25">
      <c r="A139" s="97" t="s">
        <v>1120</v>
      </c>
      <c r="B139" s="108" t="s">
        <v>240</v>
      </c>
      <c r="C139" s="107"/>
      <c r="D139" s="97" t="s">
        <v>830</v>
      </c>
      <c r="E139" s="109" t="s">
        <v>469</v>
      </c>
      <c r="F139" s="97" t="s">
        <v>835</v>
      </c>
      <c r="G139" s="97" t="s">
        <v>1105</v>
      </c>
      <c r="H139" s="97" t="s">
        <v>240</v>
      </c>
      <c r="I139" s="97">
        <v>4</v>
      </c>
      <c r="J139" s="97" t="s">
        <v>288</v>
      </c>
      <c r="K139" s="110">
        <v>42417</v>
      </c>
      <c r="L139" s="110">
        <v>42423</v>
      </c>
      <c r="Q139" s="107" t="s">
        <v>1121</v>
      </c>
      <c r="S139" s="113"/>
      <c r="T139" s="114"/>
      <c r="U139" s="114"/>
      <c r="V139" s="122"/>
      <c r="W139" s="117">
        <f>IF(Table13[[#This Row],[Referral '#]]="GE-001-156",1,0)</f>
        <v>1</v>
      </c>
      <c r="X139" s="97">
        <f>IF(Table13[[#This Row],[Status]]="Approved",1,0)</f>
        <v>0</v>
      </c>
      <c r="Y139" s="116">
        <f>IF(Table13[[#This Row],[Sent to GE Committee]]&gt;0,1,0)</f>
        <v>1</v>
      </c>
      <c r="Z139" s="117">
        <f>IF(Table13[[#This Row],[New/Revisioned/Directly Converted]]="New",1,0)</f>
        <v>0</v>
      </c>
      <c r="AA139" s="117">
        <f>Table13[[#This Row],['#ofReferrals]]-Table13[[#This Row],[New]]</f>
        <v>1</v>
      </c>
    </row>
    <row r="140" spans="1:27" ht="20.100000000000001" customHeight="1" x14ac:dyDescent="0.25">
      <c r="A140" s="97" t="s">
        <v>1122</v>
      </c>
      <c r="B140" s="108" t="s">
        <v>240</v>
      </c>
      <c r="C140" s="107"/>
      <c r="D140" s="97" t="s">
        <v>830</v>
      </c>
      <c r="E140" s="109" t="s">
        <v>470</v>
      </c>
      <c r="F140" s="97" t="s">
        <v>835</v>
      </c>
      <c r="G140" s="97" t="s">
        <v>1105</v>
      </c>
      <c r="H140" s="97" t="s">
        <v>240</v>
      </c>
      <c r="I140" s="97">
        <v>4</v>
      </c>
      <c r="J140" s="97" t="s">
        <v>288</v>
      </c>
      <c r="K140" s="110">
        <v>42417</v>
      </c>
      <c r="L140" s="110">
        <v>42423</v>
      </c>
      <c r="Q140" s="107" t="s">
        <v>1123</v>
      </c>
      <c r="S140" s="113"/>
      <c r="T140" s="114"/>
      <c r="U140" s="114"/>
      <c r="V140" s="115"/>
      <c r="W140" s="116">
        <f>IF(Table13[[#This Row],[Referral '#]]="GE-001-156",1,0)</f>
        <v>1</v>
      </c>
      <c r="X140" s="97">
        <f>IF(Table13[[#This Row],[Status]]="Approved",1,0)</f>
        <v>0</v>
      </c>
      <c r="Y140" s="116">
        <f>IF(Table13[[#This Row],[Sent to GE Committee]]&gt;0,1,0)</f>
        <v>1</v>
      </c>
      <c r="Z140" s="117">
        <f>IF(Table13[[#This Row],[New/Revisioned/Directly Converted]]="New",1,0)</f>
        <v>0</v>
      </c>
      <c r="AA140" s="117">
        <f>Table13[[#This Row],['#ofReferrals]]-Table13[[#This Row],[New]]</f>
        <v>1</v>
      </c>
    </row>
    <row r="141" spans="1:27" ht="20.100000000000001" customHeight="1" x14ac:dyDescent="0.25">
      <c r="C141" s="107"/>
      <c r="D141" s="97" t="s">
        <v>605</v>
      </c>
      <c r="E141" s="109" t="s">
        <v>1124</v>
      </c>
      <c r="F141" s="97" t="s">
        <v>832</v>
      </c>
      <c r="G141" s="97" t="s">
        <v>203</v>
      </c>
      <c r="H141" s="97" t="s">
        <v>240</v>
      </c>
      <c r="I141" s="97">
        <v>4</v>
      </c>
      <c r="J141" s="97" t="s">
        <v>318</v>
      </c>
      <c r="K141" s="110">
        <v>42439</v>
      </c>
      <c r="L141" s="110">
        <v>42446</v>
      </c>
      <c r="S141" s="113"/>
      <c r="T141" s="114"/>
      <c r="U141" s="114"/>
      <c r="V141" s="115"/>
      <c r="W141" s="121">
        <f>IF(Table13[[#This Row],[Referral '#]]="GE-001-156",1,0)</f>
        <v>0</v>
      </c>
      <c r="X141" s="97">
        <f>IF(Table13[[#This Row],[Status]]="Approved",1,0)</f>
        <v>0</v>
      </c>
      <c r="Y141" s="116">
        <f>IF(Table13[[#This Row],[Sent to GE Committee]]&gt;0,1,0)</f>
        <v>1</v>
      </c>
      <c r="Z141" s="117">
        <f>IF(Table13[[#This Row],[New/Revisioned/Directly Converted]]="New",1,0)</f>
        <v>1</v>
      </c>
      <c r="AA141" s="117">
        <f>Table13[[#This Row],['#ofReferrals]]-Table13[[#This Row],[New]]</f>
        <v>0</v>
      </c>
    </row>
    <row r="142" spans="1:27" ht="20.100000000000001" customHeight="1" x14ac:dyDescent="0.25">
      <c r="C142" s="107"/>
      <c r="D142" s="97" t="s">
        <v>606</v>
      </c>
      <c r="E142" s="109" t="s">
        <v>1125</v>
      </c>
      <c r="F142" s="97" t="s">
        <v>832</v>
      </c>
      <c r="G142" s="97" t="s">
        <v>203</v>
      </c>
      <c r="H142" s="97" t="s">
        <v>240</v>
      </c>
      <c r="I142" s="97">
        <v>4</v>
      </c>
      <c r="J142" s="97" t="s">
        <v>318</v>
      </c>
      <c r="K142" s="110">
        <v>42439</v>
      </c>
      <c r="L142" s="110">
        <v>42446</v>
      </c>
      <c r="S142" s="113"/>
      <c r="T142" s="114"/>
      <c r="U142" s="114"/>
      <c r="V142" s="122"/>
      <c r="W142" s="97">
        <f>IF(Table13[[#This Row],[Referral '#]]="GE-001-156",1,0)</f>
        <v>0</v>
      </c>
      <c r="X142" s="97">
        <f>IF(Table13[[#This Row],[Status]]="Approved",1,0)</f>
        <v>0</v>
      </c>
      <c r="Y142" s="116">
        <f>IF(Table13[[#This Row],[Sent to GE Committee]]&gt;0,1,0)</f>
        <v>1</v>
      </c>
      <c r="Z142" s="117">
        <f>IF(Table13[[#This Row],[New/Revisioned/Directly Converted]]="New",1,0)</f>
        <v>1</v>
      </c>
      <c r="AA142" s="117">
        <f>Table13[[#This Row],['#ofReferrals]]-Table13[[#This Row],[New]]</f>
        <v>0</v>
      </c>
    </row>
    <row r="143" spans="1:27" ht="20.100000000000001" customHeight="1" x14ac:dyDescent="0.25">
      <c r="A143" s="97" t="s">
        <v>1126</v>
      </c>
      <c r="B143" s="108" t="s">
        <v>240</v>
      </c>
      <c r="C143" s="107"/>
      <c r="D143" s="97" t="s">
        <v>830</v>
      </c>
      <c r="E143" s="109" t="s">
        <v>471</v>
      </c>
      <c r="F143" s="97" t="s">
        <v>835</v>
      </c>
      <c r="G143" s="97" t="s">
        <v>1105</v>
      </c>
      <c r="H143" s="97" t="s">
        <v>240</v>
      </c>
      <c r="I143" s="97">
        <v>4</v>
      </c>
      <c r="J143" s="97" t="s">
        <v>288</v>
      </c>
      <c r="K143" s="110">
        <v>42417</v>
      </c>
      <c r="L143" s="110">
        <v>42423</v>
      </c>
      <c r="Q143" s="107" t="s">
        <v>1127</v>
      </c>
      <c r="S143" s="113"/>
      <c r="T143" s="114"/>
      <c r="U143" s="114"/>
      <c r="V143" s="115"/>
      <c r="W143" s="116">
        <f>IF(Table13[[#This Row],[Referral '#]]="GE-001-156",1,0)</f>
        <v>1</v>
      </c>
      <c r="X143" s="97">
        <f>IF(Table13[[#This Row],[Status]]="Approved",1,0)</f>
        <v>0</v>
      </c>
      <c r="Y143" s="116">
        <f>IF(Table13[[#This Row],[Sent to GE Committee]]&gt;0,1,0)</f>
        <v>1</v>
      </c>
      <c r="Z143" s="117">
        <f>IF(Table13[[#This Row],[New/Revisioned/Directly Converted]]="New",1,0)</f>
        <v>0</v>
      </c>
      <c r="AA143" s="117">
        <f>Table13[[#This Row],['#ofReferrals]]-Table13[[#This Row],[New]]</f>
        <v>1</v>
      </c>
    </row>
    <row r="144" spans="1:27" ht="20.100000000000001" customHeight="1" x14ac:dyDescent="0.25">
      <c r="C144" s="107"/>
      <c r="D144" s="97" t="s">
        <v>607</v>
      </c>
      <c r="E144" s="109" t="s">
        <v>1128</v>
      </c>
      <c r="F144" s="97" t="s">
        <v>832</v>
      </c>
      <c r="G144" s="97" t="s">
        <v>203</v>
      </c>
      <c r="H144" s="97" t="s">
        <v>240</v>
      </c>
      <c r="I144" s="97">
        <v>4</v>
      </c>
      <c r="J144" s="97" t="s">
        <v>318</v>
      </c>
      <c r="K144" s="110">
        <v>42439</v>
      </c>
      <c r="L144" s="110">
        <v>42446</v>
      </c>
      <c r="S144" s="113"/>
      <c r="T144" s="114"/>
      <c r="U144" s="114"/>
      <c r="V144" s="115"/>
      <c r="W144" s="121">
        <f>IF(Table13[[#This Row],[Referral '#]]="GE-001-156",1,0)</f>
        <v>0</v>
      </c>
      <c r="X144" s="97">
        <f>IF(Table13[[#This Row],[Status]]="Approved",1,0)</f>
        <v>0</v>
      </c>
      <c r="Y144" s="116">
        <f>IF(Table13[[#This Row],[Sent to GE Committee]]&gt;0,1,0)</f>
        <v>1</v>
      </c>
      <c r="Z144" s="117">
        <f>IF(Table13[[#This Row],[New/Revisioned/Directly Converted]]="New",1,0)</f>
        <v>1</v>
      </c>
      <c r="AA144" s="117">
        <f>Table13[[#This Row],['#ofReferrals]]-Table13[[#This Row],[New]]</f>
        <v>0</v>
      </c>
    </row>
    <row r="145" spans="1:27" ht="20.100000000000001" customHeight="1" x14ac:dyDescent="0.25">
      <c r="C145" s="107"/>
      <c r="D145" s="97" t="s">
        <v>608</v>
      </c>
      <c r="E145" s="109" t="s">
        <v>1129</v>
      </c>
      <c r="F145" s="97" t="s">
        <v>832</v>
      </c>
      <c r="G145" s="97" t="s">
        <v>203</v>
      </c>
      <c r="H145" s="97" t="s">
        <v>240</v>
      </c>
      <c r="I145" s="97">
        <v>4</v>
      </c>
      <c r="J145" s="97" t="s">
        <v>318</v>
      </c>
      <c r="K145" s="110">
        <v>42439</v>
      </c>
      <c r="L145" s="110">
        <v>42446</v>
      </c>
      <c r="S145" s="113"/>
      <c r="T145" s="114"/>
      <c r="U145" s="114"/>
      <c r="V145" s="122"/>
      <c r="W145" s="97">
        <f>IF(Table13[[#This Row],[Referral '#]]="GE-001-156",1,0)</f>
        <v>0</v>
      </c>
      <c r="X145" s="97">
        <f>IF(Table13[[#This Row],[Status]]="Approved",1,0)</f>
        <v>0</v>
      </c>
      <c r="Y145" s="116">
        <f>IF(Table13[[#This Row],[Sent to GE Committee]]&gt;0,1,0)</f>
        <v>1</v>
      </c>
      <c r="Z145" s="117">
        <f>IF(Table13[[#This Row],[New/Revisioned/Directly Converted]]="New",1,0)</f>
        <v>1</v>
      </c>
      <c r="AA145" s="117">
        <f>Table13[[#This Row],['#ofReferrals]]-Table13[[#This Row],[New]]</f>
        <v>0</v>
      </c>
    </row>
    <row r="146" spans="1:27" ht="20.100000000000001" customHeight="1" x14ac:dyDescent="0.25">
      <c r="A146" s="97" t="s">
        <v>1130</v>
      </c>
      <c r="B146" s="108" t="s">
        <v>240</v>
      </c>
      <c r="C146" s="107"/>
      <c r="D146" s="97" t="s">
        <v>830</v>
      </c>
      <c r="E146" s="109" t="s">
        <v>472</v>
      </c>
      <c r="F146" s="97" t="s">
        <v>835</v>
      </c>
      <c r="G146" s="97" t="s">
        <v>1105</v>
      </c>
      <c r="H146" s="97" t="s">
        <v>240</v>
      </c>
      <c r="I146" s="97">
        <v>4</v>
      </c>
      <c r="J146" s="97" t="s">
        <v>288</v>
      </c>
      <c r="K146" s="110">
        <v>42417</v>
      </c>
      <c r="L146" s="110">
        <v>42423</v>
      </c>
      <c r="Q146" s="107" t="s">
        <v>1131</v>
      </c>
      <c r="S146" s="113"/>
      <c r="T146" s="114"/>
      <c r="U146" s="114"/>
      <c r="V146" s="115"/>
      <c r="W146" s="116">
        <f>IF(Table13[[#This Row],[Referral '#]]="GE-001-156",1,0)</f>
        <v>1</v>
      </c>
      <c r="X146" s="97">
        <f>IF(Table13[[#This Row],[Status]]="Approved",1,0)</f>
        <v>0</v>
      </c>
      <c r="Y146" s="116">
        <f>IF(Table13[[#This Row],[Sent to GE Committee]]&gt;0,1,0)</f>
        <v>1</v>
      </c>
      <c r="Z146" s="117">
        <f>IF(Table13[[#This Row],[New/Revisioned/Directly Converted]]="New",1,0)</f>
        <v>0</v>
      </c>
      <c r="AA146" s="117">
        <f>Table13[[#This Row],['#ofReferrals]]-Table13[[#This Row],[New]]</f>
        <v>1</v>
      </c>
    </row>
    <row r="147" spans="1:27" ht="20.100000000000001" customHeight="1" x14ac:dyDescent="0.25">
      <c r="C147" s="107"/>
      <c r="D147" s="97" t="s">
        <v>609</v>
      </c>
      <c r="E147" s="109" t="s">
        <v>1132</v>
      </c>
      <c r="F147" s="97" t="s">
        <v>832</v>
      </c>
      <c r="G147" s="97" t="s">
        <v>203</v>
      </c>
      <c r="H147" s="97" t="s">
        <v>232</v>
      </c>
      <c r="I147" s="97">
        <v>4</v>
      </c>
      <c r="J147" s="97" t="s">
        <v>318</v>
      </c>
      <c r="K147" s="110">
        <v>42439</v>
      </c>
      <c r="L147" s="110">
        <v>42446</v>
      </c>
      <c r="S147" s="113"/>
      <c r="T147" s="114"/>
      <c r="U147" s="114"/>
      <c r="V147" s="115"/>
      <c r="W147" s="121">
        <f>IF(Table13[[#This Row],[Referral '#]]="GE-001-156",1,0)</f>
        <v>0</v>
      </c>
      <c r="X147" s="97">
        <f>IF(Table13[[#This Row],[Status]]="Approved",1,0)</f>
        <v>0</v>
      </c>
      <c r="Y147" s="116">
        <f>IF(Table13[[#This Row],[Sent to GE Committee]]&gt;0,1,0)</f>
        <v>1</v>
      </c>
      <c r="Z147" s="117">
        <f>IF(Table13[[#This Row],[New/Revisioned/Directly Converted]]="New",1,0)</f>
        <v>1</v>
      </c>
      <c r="AA147" s="117">
        <f>Table13[[#This Row],['#ofReferrals]]-Table13[[#This Row],[New]]</f>
        <v>0</v>
      </c>
    </row>
    <row r="148" spans="1:27" ht="20.100000000000001" customHeight="1" x14ac:dyDescent="0.25">
      <c r="A148" s="97" t="s">
        <v>1133</v>
      </c>
      <c r="B148" s="108" t="s">
        <v>240</v>
      </c>
      <c r="C148" s="107"/>
      <c r="D148" s="97" t="s">
        <v>830</v>
      </c>
      <c r="E148" s="109" t="s">
        <v>1134</v>
      </c>
      <c r="F148" s="97" t="s">
        <v>835</v>
      </c>
      <c r="G148" s="97" t="s">
        <v>1105</v>
      </c>
      <c r="H148" s="97" t="s">
        <v>240</v>
      </c>
      <c r="I148" s="97">
        <v>4</v>
      </c>
      <c r="J148" s="97" t="s">
        <v>288</v>
      </c>
      <c r="K148" s="110">
        <v>42417</v>
      </c>
      <c r="L148" s="110">
        <v>42423</v>
      </c>
      <c r="Q148" s="107" t="s">
        <v>1135</v>
      </c>
      <c r="S148" s="113"/>
      <c r="T148" s="114"/>
      <c r="U148" s="114"/>
      <c r="V148" s="115"/>
      <c r="W148" s="116">
        <f>IF(Table13[[#This Row],[Referral '#]]="GE-001-156",1,0)</f>
        <v>1</v>
      </c>
      <c r="X148" s="97">
        <f>IF(Table13[[#This Row],[Status]]="Approved",1,0)</f>
        <v>0</v>
      </c>
      <c r="Y148" s="116">
        <f>IF(Table13[[#This Row],[Sent to GE Committee]]&gt;0,1,0)</f>
        <v>1</v>
      </c>
      <c r="Z148" s="117">
        <f>IF(Table13[[#This Row],[New/Revisioned/Directly Converted]]="New",1,0)</f>
        <v>0</v>
      </c>
      <c r="AA148" s="117">
        <f>Table13[[#This Row],['#ofReferrals]]-Table13[[#This Row],[New]]</f>
        <v>1</v>
      </c>
    </row>
    <row r="149" spans="1:27" ht="20.100000000000001" customHeight="1" x14ac:dyDescent="0.25">
      <c r="C149" s="107"/>
      <c r="D149" s="97" t="s">
        <v>610</v>
      </c>
      <c r="E149" s="109" t="s">
        <v>1136</v>
      </c>
      <c r="F149" s="97" t="s">
        <v>832</v>
      </c>
      <c r="G149" s="97" t="s">
        <v>203</v>
      </c>
      <c r="H149" s="97" t="s">
        <v>232</v>
      </c>
      <c r="I149" s="97">
        <v>4</v>
      </c>
      <c r="J149" s="97" t="s">
        <v>318</v>
      </c>
      <c r="K149" s="110">
        <v>42439</v>
      </c>
      <c r="L149" s="110">
        <v>42446</v>
      </c>
      <c r="S149" s="113"/>
      <c r="T149" s="114"/>
      <c r="U149" s="114"/>
      <c r="V149" s="115"/>
      <c r="W149" s="121">
        <f>IF(Table13[[#This Row],[Referral '#]]="GE-001-156",1,0)</f>
        <v>0</v>
      </c>
      <c r="X149" s="97">
        <f>IF(Table13[[#This Row],[Status]]="Approved",1,0)</f>
        <v>0</v>
      </c>
      <c r="Y149" s="116">
        <f>IF(Table13[[#This Row],[Sent to GE Committee]]&gt;0,1,0)</f>
        <v>1</v>
      </c>
      <c r="Z149" s="117">
        <f>IF(Table13[[#This Row],[New/Revisioned/Directly Converted]]="New",1,0)</f>
        <v>1</v>
      </c>
      <c r="AA149" s="117">
        <f>Table13[[#This Row],['#ofReferrals]]-Table13[[#This Row],[New]]</f>
        <v>0</v>
      </c>
    </row>
    <row r="150" spans="1:27" ht="20.100000000000001" customHeight="1" x14ac:dyDescent="0.25">
      <c r="A150" s="96" t="s">
        <v>1137</v>
      </c>
      <c r="B150" s="108" t="s">
        <v>247</v>
      </c>
      <c r="C150" s="107" t="s">
        <v>840</v>
      </c>
      <c r="D150" s="97" t="s">
        <v>830</v>
      </c>
      <c r="E150" s="109" t="s">
        <v>473</v>
      </c>
      <c r="F150" s="97" t="s">
        <v>835</v>
      </c>
      <c r="G150" s="97" t="s">
        <v>1105</v>
      </c>
      <c r="H150" s="97" t="s">
        <v>446</v>
      </c>
      <c r="I150" s="97">
        <v>4</v>
      </c>
      <c r="J150" s="97" t="s">
        <v>288</v>
      </c>
      <c r="K150" s="110">
        <v>42417</v>
      </c>
      <c r="L150" s="110">
        <v>42423</v>
      </c>
      <c r="Q150" s="107" t="s">
        <v>1138</v>
      </c>
      <c r="S150" s="113"/>
      <c r="T150" s="114"/>
      <c r="U150" s="114"/>
      <c r="V150" s="115"/>
      <c r="W150" s="116">
        <f>IF(Table13[[#This Row],[Referral '#]]="GE-001-156",1,0)</f>
        <v>1</v>
      </c>
      <c r="X150" s="97">
        <f>IF(Table13[[#This Row],[Status]]="Approved",1,0)</f>
        <v>0</v>
      </c>
      <c r="Y150" s="116">
        <f>IF(Table13[[#This Row],[Sent to GE Committee]]&gt;0,1,0)</f>
        <v>1</v>
      </c>
      <c r="Z150" s="117">
        <f>IF(Table13[[#This Row],[New/Revisioned/Directly Converted]]="New",1,0)</f>
        <v>0</v>
      </c>
      <c r="AA150" s="117">
        <f>Table13[[#This Row],['#ofReferrals]]-Table13[[#This Row],[New]]</f>
        <v>1</v>
      </c>
    </row>
    <row r="151" spans="1:27" ht="20.100000000000001" customHeight="1" x14ac:dyDescent="0.25">
      <c r="A151" s="96"/>
      <c r="C151" s="107"/>
      <c r="D151" s="97" t="s">
        <v>625</v>
      </c>
      <c r="E151" s="109" t="s">
        <v>1139</v>
      </c>
      <c r="F151" s="97" t="s">
        <v>832</v>
      </c>
      <c r="G151" s="97" t="s">
        <v>203</v>
      </c>
      <c r="H151" s="97" t="s">
        <v>240</v>
      </c>
      <c r="I151" s="97">
        <v>4</v>
      </c>
      <c r="J151" s="97" t="s">
        <v>318</v>
      </c>
      <c r="K151" s="110">
        <v>42439</v>
      </c>
      <c r="L151" s="110">
        <v>42446</v>
      </c>
      <c r="S151" s="113"/>
      <c r="T151" s="114"/>
      <c r="U151" s="114"/>
      <c r="V151" s="115"/>
      <c r="W151" s="121">
        <f>IF(Table13[[#This Row],[Referral '#]]="GE-001-156",1,0)</f>
        <v>0</v>
      </c>
      <c r="X151" s="97">
        <f>IF(Table13[[#This Row],[Status]]="Approved",1,0)</f>
        <v>0</v>
      </c>
      <c r="Y151" s="116">
        <f>IF(Table13[[#This Row],[Sent to GE Committee]]&gt;0,1,0)</f>
        <v>1</v>
      </c>
      <c r="Z151" s="117">
        <f>IF(Table13[[#This Row],[New/Revisioned/Directly Converted]]="New",1,0)</f>
        <v>1</v>
      </c>
      <c r="AA151" s="117">
        <f>Table13[[#This Row],['#ofReferrals]]-Table13[[#This Row],[New]]</f>
        <v>0</v>
      </c>
    </row>
    <row r="152" spans="1:27" ht="20.100000000000001" customHeight="1" x14ac:dyDescent="0.25">
      <c r="A152" s="96" t="s">
        <v>1140</v>
      </c>
      <c r="C152" s="107"/>
      <c r="E152" s="109" t="s">
        <v>1141</v>
      </c>
      <c r="H152" s="97" t="s">
        <v>1142</v>
      </c>
      <c r="S152" s="113"/>
      <c r="T152" s="114"/>
      <c r="U152" s="114"/>
      <c r="V152" s="115"/>
      <c r="W152" s="121">
        <f>IF(Table13[[#This Row],[Referral '#]]="GE-001-156",1,0)</f>
        <v>0</v>
      </c>
      <c r="X152" s="97">
        <f>IF(Table13[[#This Row],[Status]]="Approved",1,0)</f>
        <v>0</v>
      </c>
      <c r="Y152" s="116">
        <f>IF(Table13[[#This Row],[Sent to GE Committee]]&gt;0,1,0)</f>
        <v>0</v>
      </c>
      <c r="Z152" s="117">
        <f>IF(Table13[[#This Row],[New/Revisioned/Directly Converted]]="New",1,0)</f>
        <v>0</v>
      </c>
      <c r="AA152" s="117">
        <f>Table13[[#This Row],['#ofReferrals]]-Table13[[#This Row],[New]]</f>
        <v>0</v>
      </c>
    </row>
    <row r="153" spans="1:27" ht="20.100000000000001" customHeight="1" x14ac:dyDescent="0.25">
      <c r="A153" s="97" t="s">
        <v>1143</v>
      </c>
      <c r="B153" s="108" t="s">
        <v>223</v>
      </c>
      <c r="C153" s="107"/>
      <c r="D153" s="97" t="s">
        <v>830</v>
      </c>
      <c r="E153" s="109" t="s">
        <v>504</v>
      </c>
      <c r="F153" s="97" t="s">
        <v>835</v>
      </c>
      <c r="G153" s="97" t="s">
        <v>290</v>
      </c>
      <c r="H153" s="97" t="s">
        <v>223</v>
      </c>
      <c r="I153" s="97">
        <v>3</v>
      </c>
      <c r="J153" s="97" t="s">
        <v>317</v>
      </c>
      <c r="K153" s="110">
        <v>42433</v>
      </c>
      <c r="L153" s="110">
        <v>42439</v>
      </c>
      <c r="O153" s="110" t="s">
        <v>46</v>
      </c>
      <c r="R153" s="111">
        <v>42459</v>
      </c>
      <c r="S153" s="113">
        <v>42445</v>
      </c>
      <c r="T153" s="114" t="s">
        <v>976</v>
      </c>
      <c r="U153" s="114" t="s">
        <v>977</v>
      </c>
      <c r="V153" s="115" t="s">
        <v>847</v>
      </c>
      <c r="W153" s="116">
        <f>IF(Table13[[#This Row],[Referral '#]]="GE-001-156",1,0)</f>
        <v>1</v>
      </c>
      <c r="X153" s="97">
        <f>IF(Table13[[#This Row],[Status]]="Approved",1,0)</f>
        <v>1</v>
      </c>
      <c r="Y153" s="116">
        <f>IF(Table13[[#This Row],[Sent to GE Committee]]&gt;0,1,0)</f>
        <v>1</v>
      </c>
      <c r="Z153" s="117">
        <f>IF(Table13[[#This Row],[New/Revisioned/Directly Converted]]="New",1,0)</f>
        <v>0</v>
      </c>
      <c r="AA153" s="117">
        <f>Table13[[#This Row],['#ofReferrals]]-Table13[[#This Row],[New]]</f>
        <v>1</v>
      </c>
    </row>
    <row r="154" spans="1:27" ht="20.100000000000001" customHeight="1" x14ac:dyDescent="0.25">
      <c r="A154" s="97" t="s">
        <v>1144</v>
      </c>
      <c r="B154" s="108" t="s">
        <v>223</v>
      </c>
      <c r="C154" s="107"/>
      <c r="D154" s="97" t="s">
        <v>830</v>
      </c>
      <c r="E154" s="109" t="s">
        <v>505</v>
      </c>
      <c r="F154" s="97" t="s">
        <v>835</v>
      </c>
      <c r="G154" s="97" t="s">
        <v>290</v>
      </c>
      <c r="H154" s="97" t="s">
        <v>223</v>
      </c>
      <c r="I154" s="97">
        <v>3</v>
      </c>
      <c r="J154" s="97" t="s">
        <v>317</v>
      </c>
      <c r="K154" s="110">
        <v>42433</v>
      </c>
      <c r="L154" s="110">
        <v>42439</v>
      </c>
      <c r="O154" s="110" t="s">
        <v>46</v>
      </c>
      <c r="R154" s="111">
        <v>42459</v>
      </c>
      <c r="S154" s="113">
        <v>42445</v>
      </c>
      <c r="T154" s="114" t="s">
        <v>976</v>
      </c>
      <c r="U154" s="114" t="s">
        <v>977</v>
      </c>
      <c r="V154" s="115" t="s">
        <v>847</v>
      </c>
      <c r="W154" s="116">
        <f>IF(Table13[[#This Row],[Referral '#]]="GE-001-156",1,0)</f>
        <v>1</v>
      </c>
      <c r="X154" s="97">
        <f>IF(Table13[[#This Row],[Status]]="Approved",1,0)</f>
        <v>1</v>
      </c>
      <c r="Y154" s="116">
        <f>IF(Table13[[#This Row],[Sent to GE Committee]]&gt;0,1,0)</f>
        <v>1</v>
      </c>
      <c r="Z154" s="117">
        <f>IF(Table13[[#This Row],[New/Revisioned/Directly Converted]]="New",1,0)</f>
        <v>0</v>
      </c>
      <c r="AA154" s="117">
        <f>Table13[[#This Row],['#ofReferrals]]-Table13[[#This Row],[New]]</f>
        <v>1</v>
      </c>
    </row>
    <row r="155" spans="1:27" ht="20.100000000000001" customHeight="1" x14ac:dyDescent="0.25">
      <c r="A155" s="97" t="s">
        <v>1145</v>
      </c>
      <c r="B155" s="108" t="s">
        <v>223</v>
      </c>
      <c r="C155" s="107"/>
      <c r="D155" s="97" t="s">
        <v>830</v>
      </c>
      <c r="E155" s="109" t="s">
        <v>506</v>
      </c>
      <c r="F155" s="97" t="s">
        <v>835</v>
      </c>
      <c r="G155" s="97" t="s">
        <v>290</v>
      </c>
      <c r="H155" s="97" t="s">
        <v>223</v>
      </c>
      <c r="I155" s="97">
        <v>3</v>
      </c>
      <c r="J155" s="97" t="s">
        <v>317</v>
      </c>
      <c r="K155" s="110">
        <v>42433</v>
      </c>
      <c r="L155" s="110">
        <v>42439</v>
      </c>
      <c r="O155" s="110" t="s">
        <v>46</v>
      </c>
      <c r="R155" s="111">
        <v>42459</v>
      </c>
      <c r="S155" s="113">
        <v>42445</v>
      </c>
      <c r="T155" s="114" t="s">
        <v>976</v>
      </c>
      <c r="U155" s="114" t="s">
        <v>977</v>
      </c>
      <c r="V155" s="115" t="s">
        <v>847</v>
      </c>
      <c r="W155" s="116">
        <f>IF(Table13[[#This Row],[Referral '#]]="GE-001-156",1,0)</f>
        <v>1</v>
      </c>
      <c r="X155" s="97">
        <f>IF(Table13[[#This Row],[Status]]="Approved",1,0)</f>
        <v>1</v>
      </c>
      <c r="Y155" s="116">
        <f>IF(Table13[[#This Row],[Sent to GE Committee]]&gt;0,1,0)</f>
        <v>1</v>
      </c>
      <c r="Z155" s="117">
        <f>IF(Table13[[#This Row],[New/Revisioned/Directly Converted]]="New",1,0)</f>
        <v>0</v>
      </c>
      <c r="AA155" s="117">
        <f>Table13[[#This Row],['#ofReferrals]]-Table13[[#This Row],[New]]</f>
        <v>1</v>
      </c>
    </row>
    <row r="156" spans="1:27" ht="20.100000000000001" customHeight="1" x14ac:dyDescent="0.25">
      <c r="A156" s="97" t="s">
        <v>1146</v>
      </c>
      <c r="B156" s="108" t="s">
        <v>223</v>
      </c>
      <c r="C156" s="107"/>
      <c r="D156" s="97" t="s">
        <v>830</v>
      </c>
      <c r="E156" s="109" t="s">
        <v>507</v>
      </c>
      <c r="F156" s="97" t="s">
        <v>835</v>
      </c>
      <c r="G156" s="97" t="s">
        <v>290</v>
      </c>
      <c r="H156" s="97" t="s">
        <v>223</v>
      </c>
      <c r="I156" s="97">
        <v>3</v>
      </c>
      <c r="J156" s="97" t="s">
        <v>317</v>
      </c>
      <c r="K156" s="110">
        <v>42433</v>
      </c>
      <c r="L156" s="110">
        <v>42439</v>
      </c>
      <c r="O156" s="110" t="s">
        <v>46</v>
      </c>
      <c r="R156" s="111">
        <v>42459</v>
      </c>
      <c r="S156" s="113">
        <v>42445</v>
      </c>
      <c r="T156" s="114" t="s">
        <v>976</v>
      </c>
      <c r="U156" s="114" t="s">
        <v>977</v>
      </c>
      <c r="V156" s="115" t="s">
        <v>847</v>
      </c>
      <c r="W156" s="116">
        <f>IF(Table13[[#This Row],[Referral '#]]="GE-001-156",1,0)</f>
        <v>1</v>
      </c>
      <c r="X156" s="97">
        <f>IF(Table13[[#This Row],[Status]]="Approved",1,0)</f>
        <v>1</v>
      </c>
      <c r="Y156" s="116">
        <f>IF(Table13[[#This Row],[Sent to GE Committee]]&gt;0,1,0)</f>
        <v>1</v>
      </c>
      <c r="Z156" s="117">
        <f>IF(Table13[[#This Row],[New/Revisioned/Directly Converted]]="New",1,0)</f>
        <v>0</v>
      </c>
      <c r="AA156" s="117">
        <f>Table13[[#This Row],['#ofReferrals]]-Table13[[#This Row],[New]]</f>
        <v>1</v>
      </c>
    </row>
    <row r="157" spans="1:27" ht="20.100000000000001" customHeight="1" x14ac:dyDescent="0.25">
      <c r="C157" s="107"/>
      <c r="D157" s="97" t="s">
        <v>550</v>
      </c>
      <c r="E157" s="109" t="s">
        <v>589</v>
      </c>
      <c r="F157" s="97" t="s">
        <v>832</v>
      </c>
      <c r="H157" s="97" t="s">
        <v>217</v>
      </c>
      <c r="I157" s="97">
        <v>3</v>
      </c>
      <c r="J157" s="97" t="s">
        <v>287</v>
      </c>
      <c r="K157" s="110">
        <v>42439</v>
      </c>
      <c r="N157" s="110">
        <v>42445</v>
      </c>
      <c r="Q157" s="107" t="s">
        <v>1147</v>
      </c>
      <c r="S157" s="113"/>
      <c r="T157" s="114"/>
      <c r="U157" s="114" t="s">
        <v>1148</v>
      </c>
      <c r="V157" s="122"/>
      <c r="W157" s="97">
        <f>IF(Table13[[#This Row],[Referral '#]]="GE-001-156",1,0)</f>
        <v>0</v>
      </c>
      <c r="X157" s="97">
        <f>IF(Table13[[#This Row],[Status]]="Approved",1,0)</f>
        <v>0</v>
      </c>
      <c r="Y157" s="116">
        <f>IF(Table13[[#This Row],[Sent to GE Committee]]&gt;0,1,0)</f>
        <v>0</v>
      </c>
      <c r="Z157" s="117">
        <f>IF(Table13[[#This Row],[New/Revisioned/Directly Converted]]="New",1,0)</f>
        <v>1</v>
      </c>
      <c r="AA157" s="117">
        <f>Table13[[#This Row],['#ofReferrals]]-Table13[[#This Row],[New]]</f>
        <v>-1</v>
      </c>
    </row>
    <row r="158" spans="1:27" ht="20.100000000000001" customHeight="1" x14ac:dyDescent="0.25">
      <c r="A158" s="97" t="s">
        <v>1149</v>
      </c>
      <c r="B158" s="108" t="s">
        <v>204</v>
      </c>
      <c r="C158" s="107"/>
      <c r="D158" s="97" t="s">
        <v>830</v>
      </c>
      <c r="E158" s="109" t="s">
        <v>567</v>
      </c>
      <c r="F158" s="97" t="s">
        <v>835</v>
      </c>
      <c r="G158" s="97" t="s">
        <v>203</v>
      </c>
      <c r="H158" s="97" t="s">
        <v>204</v>
      </c>
      <c r="I158" s="97">
        <v>3</v>
      </c>
      <c r="J158" s="97" t="s">
        <v>317</v>
      </c>
      <c r="K158" s="110">
        <v>42439</v>
      </c>
      <c r="L158" s="110">
        <v>42444</v>
      </c>
      <c r="S158" s="113"/>
      <c r="T158" s="114"/>
      <c r="U158" s="114"/>
      <c r="V158" s="115"/>
      <c r="W158" s="116">
        <f>IF(Table13[[#This Row],[Referral '#]]="GE-001-156",1,0)</f>
        <v>1</v>
      </c>
      <c r="X158" s="97">
        <f>IF(Table13[[#This Row],[Status]]="Approved",1,0)</f>
        <v>0</v>
      </c>
      <c r="Y158" s="116">
        <f>IF(Table13[[#This Row],[Sent to GE Committee]]&gt;0,1,0)</f>
        <v>1</v>
      </c>
      <c r="Z158" s="117">
        <f>IF(Table13[[#This Row],[New/Revisioned/Directly Converted]]="New",1,0)</f>
        <v>0</v>
      </c>
      <c r="AA158" s="117">
        <f>Table13[[#This Row],['#ofReferrals]]-Table13[[#This Row],[New]]</f>
        <v>1</v>
      </c>
    </row>
    <row r="159" spans="1:27" ht="20.100000000000001" customHeight="1" x14ac:dyDescent="0.25">
      <c r="A159" s="97" t="s">
        <v>1150</v>
      </c>
      <c r="B159" s="108" t="s">
        <v>204</v>
      </c>
      <c r="C159" s="107"/>
      <c r="D159" s="97" t="s">
        <v>830</v>
      </c>
      <c r="E159" s="109" t="s">
        <v>386</v>
      </c>
      <c r="F159" s="97" t="s">
        <v>835</v>
      </c>
      <c r="G159" s="97" t="s">
        <v>290</v>
      </c>
      <c r="H159" s="97" t="s">
        <v>204</v>
      </c>
      <c r="I159" s="97">
        <v>2</v>
      </c>
      <c r="J159" s="97" t="s">
        <v>286</v>
      </c>
      <c r="K159" s="110">
        <v>42416</v>
      </c>
      <c r="L159" s="110">
        <v>42419</v>
      </c>
      <c r="O159" s="110" t="s">
        <v>46</v>
      </c>
      <c r="R159" s="111">
        <v>42467</v>
      </c>
      <c r="S159" s="113">
        <v>42425</v>
      </c>
      <c r="T159" s="114" t="s">
        <v>1063</v>
      </c>
      <c r="U159" s="114" t="s">
        <v>1151</v>
      </c>
      <c r="V159" s="122" t="s">
        <v>858</v>
      </c>
      <c r="W159" s="117">
        <f>IF(Table13[[#This Row],[Referral '#]]="GE-001-156",1,0)</f>
        <v>1</v>
      </c>
      <c r="X159" s="97">
        <f>IF(Table13[[#This Row],[Status]]="Approved",1,0)</f>
        <v>1</v>
      </c>
      <c r="Y159" s="116">
        <f>IF(Table13[[#This Row],[Sent to GE Committee]]&gt;0,1,0)</f>
        <v>1</v>
      </c>
      <c r="Z159" s="117">
        <f>IF(Table13[[#This Row],[New/Revisioned/Directly Converted]]="New",1,0)</f>
        <v>0</v>
      </c>
      <c r="AA159" s="117">
        <f>Table13[[#This Row],['#ofReferrals]]-Table13[[#This Row],[New]]</f>
        <v>1</v>
      </c>
    </row>
    <row r="160" spans="1:27" ht="20.100000000000001" customHeight="1" x14ac:dyDescent="0.25">
      <c r="A160" s="127" t="s">
        <v>1152</v>
      </c>
      <c r="B160" s="127" t="s">
        <v>297</v>
      </c>
      <c r="C160" s="126"/>
      <c r="D160" s="126" t="s">
        <v>1153</v>
      </c>
      <c r="E160" s="127" t="s">
        <v>387</v>
      </c>
      <c r="F160" s="97" t="s">
        <v>860</v>
      </c>
      <c r="G160" s="97" t="s">
        <v>203</v>
      </c>
      <c r="H160" s="97" t="s">
        <v>297</v>
      </c>
      <c r="I160" s="97">
        <v>3</v>
      </c>
      <c r="J160" s="97" t="s">
        <v>1154</v>
      </c>
      <c r="K160" s="110">
        <v>42478</v>
      </c>
      <c r="L160" s="110">
        <v>42481</v>
      </c>
      <c r="O160" s="126"/>
      <c r="P160" s="126"/>
      <c r="Q160" s="111" t="s">
        <v>1155</v>
      </c>
      <c r="R160" s="134">
        <v>42468</v>
      </c>
      <c r="S160" s="135">
        <v>42425</v>
      </c>
      <c r="T160" s="136" t="s">
        <v>1063</v>
      </c>
      <c r="U160" s="136" t="s">
        <v>1064</v>
      </c>
      <c r="V160" s="137" t="s">
        <v>847</v>
      </c>
      <c r="W160" s="121">
        <f>IF(Table13[[#This Row],[Referral '#]]="GE-001-156",1,0)</f>
        <v>0</v>
      </c>
      <c r="X160" s="97">
        <f>IF(Table13[[#This Row],[Status]]="Approved",1,0)</f>
        <v>0</v>
      </c>
      <c r="Y160" s="116">
        <f>IF(Table13[[#This Row],[Sent to GE Committee]]&gt;0,1,0)</f>
        <v>1</v>
      </c>
      <c r="Z160" s="117">
        <f>IF(Table13[[#This Row],[New/Revisioned/Directly Converted]]="New",1,0)</f>
        <v>0</v>
      </c>
      <c r="AA160" s="117">
        <f>Table13[[#This Row],['#ofReferrals]]-Table13[[#This Row],[New]]</f>
        <v>1</v>
      </c>
    </row>
    <row r="161" spans="1:27" ht="20.100000000000001" customHeight="1" x14ac:dyDescent="0.25">
      <c r="C161" s="107"/>
      <c r="D161" s="97" t="s">
        <v>429</v>
      </c>
      <c r="E161" s="109" t="s">
        <v>460</v>
      </c>
      <c r="F161" s="97" t="s">
        <v>832</v>
      </c>
      <c r="G161" s="97" t="s">
        <v>1105</v>
      </c>
      <c r="H161" s="97" t="s">
        <v>291</v>
      </c>
      <c r="I161" s="97">
        <v>2</v>
      </c>
      <c r="J161" s="97" t="s">
        <v>286</v>
      </c>
      <c r="K161" s="110">
        <v>42417</v>
      </c>
      <c r="L161" s="110">
        <v>42479</v>
      </c>
      <c r="Q161" s="107" t="s">
        <v>1156</v>
      </c>
      <c r="S161" s="113">
        <v>42425</v>
      </c>
      <c r="T161" s="114" t="s">
        <v>1063</v>
      </c>
      <c r="U161" s="114" t="s">
        <v>1157</v>
      </c>
      <c r="V161" s="115"/>
      <c r="W161" s="121">
        <f>IF(Table13[[#This Row],[Referral '#]]="GE-001-156",1,0)</f>
        <v>0</v>
      </c>
      <c r="X161" s="97">
        <f>IF(Table13[[#This Row],[Status]]="Approved",1,0)</f>
        <v>0</v>
      </c>
      <c r="Y161" s="116">
        <f>IF(Table13[[#This Row],[Sent to GE Committee]]&gt;0,1,0)</f>
        <v>1</v>
      </c>
      <c r="Z161" s="117">
        <f>IF(Table13[[#This Row],[New/Revisioned/Directly Converted]]="New",1,0)</f>
        <v>1</v>
      </c>
      <c r="AA161" s="117">
        <f>Table13[[#This Row],['#ofReferrals]]-Table13[[#This Row],[New]]</f>
        <v>0</v>
      </c>
    </row>
    <row r="162" spans="1:27" ht="20.100000000000001" customHeight="1" x14ac:dyDescent="0.25">
      <c r="A162" s="97" t="s">
        <v>1158</v>
      </c>
      <c r="B162" s="108" t="s">
        <v>204</v>
      </c>
      <c r="C162" s="107"/>
      <c r="D162" s="97" t="s">
        <v>830</v>
      </c>
      <c r="E162" s="109" t="s">
        <v>389</v>
      </c>
      <c r="F162" s="97" t="s">
        <v>835</v>
      </c>
      <c r="G162" s="97" t="s">
        <v>290</v>
      </c>
      <c r="H162" s="97" t="s">
        <v>204</v>
      </c>
      <c r="I162" s="97">
        <v>2</v>
      </c>
      <c r="J162" s="97" t="s">
        <v>286</v>
      </c>
      <c r="K162" s="110">
        <v>42416</v>
      </c>
      <c r="L162" s="110">
        <v>42419</v>
      </c>
      <c r="O162" s="110" t="s">
        <v>46</v>
      </c>
      <c r="R162" s="111">
        <v>42467</v>
      </c>
      <c r="S162" s="113">
        <v>42437</v>
      </c>
      <c r="T162" s="114" t="s">
        <v>1063</v>
      </c>
      <c r="U162" s="114" t="s">
        <v>1064</v>
      </c>
      <c r="V162" s="115" t="s">
        <v>847</v>
      </c>
      <c r="W162" s="116">
        <f>IF(Table13[[#This Row],[Referral '#]]="GE-001-156",1,0)</f>
        <v>1</v>
      </c>
      <c r="X162" s="97">
        <f>IF(Table13[[#This Row],[Status]]="Approved",1,0)</f>
        <v>1</v>
      </c>
      <c r="Y162" s="116">
        <f>IF(Table13[[#This Row],[Sent to GE Committee]]&gt;0,1,0)</f>
        <v>1</v>
      </c>
      <c r="Z162" s="117">
        <f>IF(Table13[[#This Row],[New/Revisioned/Directly Converted]]="New",1,0)</f>
        <v>0</v>
      </c>
      <c r="AA162" s="117">
        <f>Table13[[#This Row],['#ofReferrals]]-Table13[[#This Row],[New]]</f>
        <v>1</v>
      </c>
    </row>
    <row r="163" spans="1:27" ht="20.100000000000001" customHeight="1" x14ac:dyDescent="0.25">
      <c r="A163" s="97" t="s">
        <v>1159</v>
      </c>
      <c r="B163" s="108" t="s">
        <v>237</v>
      </c>
      <c r="C163" s="107"/>
      <c r="D163" s="97" t="s">
        <v>795</v>
      </c>
      <c r="E163" s="109" t="s">
        <v>796</v>
      </c>
      <c r="F163" s="97" t="s">
        <v>860</v>
      </c>
      <c r="G163" s="97" t="s">
        <v>203</v>
      </c>
      <c r="H163" s="97" t="s">
        <v>237</v>
      </c>
      <c r="K163" s="110">
        <v>42478</v>
      </c>
      <c r="L163" s="110">
        <v>42481</v>
      </c>
      <c r="S163" s="113"/>
      <c r="T163" s="114" t="s">
        <v>867</v>
      </c>
      <c r="U163" s="114"/>
      <c r="V163" s="122"/>
      <c r="W163" s="97">
        <f>IF(Table13[[#This Row],[Referral '#]]="GE-001-156",1,0)</f>
        <v>0</v>
      </c>
      <c r="X163" s="97">
        <f>IF(Table13[[#This Row],[Status]]="Approved",1,0)</f>
        <v>0</v>
      </c>
      <c r="Y163" s="116">
        <f>IF(Table13[[#This Row],[Sent to GE Committee]]&gt;0,1,0)</f>
        <v>1</v>
      </c>
      <c r="Z163" s="117">
        <f>IF(Table13[[#This Row],[New/Revisioned/Directly Converted]]="New",1,0)</f>
        <v>0</v>
      </c>
      <c r="AA163" s="117">
        <f>Table13[[#This Row],['#ofReferrals]]-Table13[[#This Row],[New]]</f>
        <v>1</v>
      </c>
    </row>
    <row r="164" spans="1:27" ht="20.100000000000001" customHeight="1" x14ac:dyDescent="0.25">
      <c r="C164" s="107"/>
      <c r="D164" s="97" t="s">
        <v>628</v>
      </c>
      <c r="E164" s="109" t="s">
        <v>665</v>
      </c>
      <c r="F164" s="97" t="s">
        <v>832</v>
      </c>
      <c r="G164" s="97" t="s">
        <v>203</v>
      </c>
      <c r="H164" s="97" t="s">
        <v>291</v>
      </c>
      <c r="I164" s="97">
        <v>4</v>
      </c>
      <c r="J164" s="97" t="s">
        <v>318</v>
      </c>
      <c r="K164" s="110">
        <v>42454</v>
      </c>
      <c r="L164" s="110">
        <v>42465</v>
      </c>
      <c r="S164" s="113">
        <v>42465</v>
      </c>
      <c r="T164" s="114" t="s">
        <v>898</v>
      </c>
      <c r="U164" s="114"/>
      <c r="V164" s="115"/>
      <c r="W164" s="121">
        <f>IF(Table13[[#This Row],[Referral '#]]="GE-001-156",1,0)</f>
        <v>0</v>
      </c>
      <c r="X164" s="97">
        <f>IF(Table13[[#This Row],[Status]]="Approved",1,0)</f>
        <v>0</v>
      </c>
      <c r="Y164" s="116">
        <f>IF(Table13[[#This Row],[Sent to GE Committee]]&gt;0,1,0)</f>
        <v>1</v>
      </c>
      <c r="Z164" s="117">
        <f>IF(Table13[[#This Row],[New/Revisioned/Directly Converted]]="New",1,0)</f>
        <v>1</v>
      </c>
      <c r="AA164" s="117">
        <f>Table13[[#This Row],['#ofReferrals]]-Table13[[#This Row],[New]]</f>
        <v>0</v>
      </c>
    </row>
    <row r="165" spans="1:27" ht="20.100000000000001" customHeight="1" x14ac:dyDescent="0.25">
      <c r="A165" s="97" t="s">
        <v>1160</v>
      </c>
      <c r="B165" s="108" t="s">
        <v>305</v>
      </c>
      <c r="C165" s="107" t="s">
        <v>877</v>
      </c>
      <c r="D165" s="97" t="s">
        <v>830</v>
      </c>
      <c r="E165" s="109" t="s">
        <v>1161</v>
      </c>
      <c r="F165" s="97" t="s">
        <v>835</v>
      </c>
      <c r="G165" s="97" t="s">
        <v>290</v>
      </c>
      <c r="H165" s="97" t="s">
        <v>305</v>
      </c>
      <c r="I165" s="97">
        <v>4</v>
      </c>
      <c r="J165" s="97" t="s">
        <v>318</v>
      </c>
      <c r="K165" s="110">
        <v>42454</v>
      </c>
      <c r="L165" s="110">
        <v>42471</v>
      </c>
      <c r="S165" s="113"/>
      <c r="T165" s="114"/>
      <c r="U165" s="114"/>
      <c r="V165" s="115"/>
      <c r="W165" s="116">
        <f>IF(Table13[[#This Row],[Referral '#]]="GE-001-156",1,0)</f>
        <v>1</v>
      </c>
      <c r="X165" s="97">
        <f>IF(Table13[[#This Row],[Status]]="Approved",1,0)</f>
        <v>0</v>
      </c>
      <c r="Y165" s="116">
        <f>IF(Table13[[#This Row],[Sent to GE Committee]]&gt;0,1,0)</f>
        <v>1</v>
      </c>
      <c r="Z165" s="117">
        <f>IF(Table13[[#This Row],[New/Revisioned/Directly Converted]]="New",1,0)</f>
        <v>0</v>
      </c>
      <c r="AA165" s="117">
        <f>Table13[[#This Row],['#ofReferrals]]-Table13[[#This Row],[New]]</f>
        <v>1</v>
      </c>
    </row>
    <row r="166" spans="1:27" ht="20.100000000000001" customHeight="1" x14ac:dyDescent="0.25">
      <c r="A166" s="97" t="s">
        <v>1162</v>
      </c>
      <c r="B166" s="108" t="s">
        <v>223</v>
      </c>
      <c r="C166" s="107"/>
      <c r="D166" s="97" t="s">
        <v>830</v>
      </c>
      <c r="E166" s="109" t="s">
        <v>508</v>
      </c>
      <c r="F166" s="97" t="s">
        <v>835</v>
      </c>
      <c r="G166" s="97" t="s">
        <v>290</v>
      </c>
      <c r="H166" s="97" t="s">
        <v>223</v>
      </c>
      <c r="I166" s="97">
        <v>3</v>
      </c>
      <c r="J166" s="97" t="s">
        <v>317</v>
      </c>
      <c r="K166" s="110">
        <v>42433</v>
      </c>
      <c r="L166" s="110">
        <v>42439</v>
      </c>
      <c r="O166" s="110" t="s">
        <v>46</v>
      </c>
      <c r="R166" s="111">
        <v>42459</v>
      </c>
      <c r="S166" s="113">
        <v>42445</v>
      </c>
      <c r="T166" s="114" t="s">
        <v>976</v>
      </c>
      <c r="U166" s="128" t="s">
        <v>977</v>
      </c>
      <c r="V166" s="129" t="s">
        <v>847</v>
      </c>
      <c r="W166" s="117">
        <f>IF(Table13[[#This Row],[Referral '#]]="GE-001-156",1,0)</f>
        <v>1</v>
      </c>
      <c r="X166" s="97">
        <f>IF(Table13[[#This Row],[Status]]="Approved",1,0)</f>
        <v>1</v>
      </c>
      <c r="Y166" s="116">
        <f>IF(Table13[[#This Row],[Sent to GE Committee]]&gt;0,1,0)</f>
        <v>1</v>
      </c>
      <c r="Z166" s="117">
        <f>IF(Table13[[#This Row],[New/Revisioned/Directly Converted]]="New",1,0)</f>
        <v>0</v>
      </c>
      <c r="AA166" s="117">
        <f>Table13[[#This Row],['#ofReferrals]]-Table13[[#This Row],[New]]</f>
        <v>1</v>
      </c>
    </row>
    <row r="167" spans="1:27" ht="20.100000000000001" customHeight="1" x14ac:dyDescent="0.25">
      <c r="A167" s="97" t="s">
        <v>1163</v>
      </c>
      <c r="B167" s="108" t="s">
        <v>223</v>
      </c>
      <c r="C167" s="107"/>
      <c r="D167" s="97" t="s">
        <v>830</v>
      </c>
      <c r="E167" s="109" t="s">
        <v>509</v>
      </c>
      <c r="F167" s="97" t="s">
        <v>835</v>
      </c>
      <c r="G167" s="97" t="s">
        <v>290</v>
      </c>
      <c r="H167" s="97" t="s">
        <v>223</v>
      </c>
      <c r="I167" s="97">
        <v>3</v>
      </c>
      <c r="J167" s="97" t="s">
        <v>317</v>
      </c>
      <c r="K167" s="110">
        <v>42433</v>
      </c>
      <c r="L167" s="110">
        <v>42439</v>
      </c>
      <c r="O167" s="110" t="s">
        <v>46</v>
      </c>
      <c r="R167" s="111">
        <v>42459</v>
      </c>
      <c r="S167" s="113">
        <v>42445</v>
      </c>
      <c r="T167" s="114" t="s">
        <v>976</v>
      </c>
      <c r="U167" s="114" t="s">
        <v>977</v>
      </c>
      <c r="V167" s="122" t="s">
        <v>847</v>
      </c>
      <c r="W167" s="117">
        <f>IF(Table13[[#This Row],[Referral '#]]="GE-001-156",1,0)</f>
        <v>1</v>
      </c>
      <c r="X167" s="97">
        <f>IF(Table13[[#This Row],[Status]]="Approved",1,0)</f>
        <v>1</v>
      </c>
      <c r="Y167" s="116">
        <f>IF(Table13[[#This Row],[Sent to GE Committee]]&gt;0,1,0)</f>
        <v>1</v>
      </c>
      <c r="Z167" s="117">
        <f>IF(Table13[[#This Row],[New/Revisioned/Directly Converted]]="New",1,0)</f>
        <v>0</v>
      </c>
      <c r="AA167" s="117">
        <f>Table13[[#This Row],['#ofReferrals]]-Table13[[#This Row],[New]]</f>
        <v>1</v>
      </c>
    </row>
    <row r="168" spans="1:27" ht="20.100000000000001" customHeight="1" x14ac:dyDescent="0.25">
      <c r="A168" s="97" t="s">
        <v>1164</v>
      </c>
      <c r="B168" s="108" t="s">
        <v>223</v>
      </c>
      <c r="C168" s="107"/>
      <c r="D168" s="97" t="s">
        <v>830</v>
      </c>
      <c r="E168" s="109" t="s">
        <v>510</v>
      </c>
      <c r="F168" s="97" t="s">
        <v>835</v>
      </c>
      <c r="G168" s="97" t="s">
        <v>290</v>
      </c>
      <c r="H168" s="97" t="s">
        <v>223</v>
      </c>
      <c r="I168" s="97">
        <v>3</v>
      </c>
      <c r="J168" s="97" t="s">
        <v>317</v>
      </c>
      <c r="K168" s="110">
        <v>42433</v>
      </c>
      <c r="L168" s="110">
        <v>42439</v>
      </c>
      <c r="O168" s="110" t="s">
        <v>46</v>
      </c>
      <c r="R168" s="111">
        <v>42459</v>
      </c>
      <c r="S168" s="113">
        <v>42445</v>
      </c>
      <c r="T168" s="114" t="s">
        <v>976</v>
      </c>
      <c r="U168" s="114" t="s">
        <v>977</v>
      </c>
      <c r="V168" s="122" t="s">
        <v>847</v>
      </c>
      <c r="W168" s="117">
        <f>IF(Table13[[#This Row],[Referral '#]]="GE-001-156",1,0)</f>
        <v>1</v>
      </c>
      <c r="X168" s="97">
        <f>IF(Table13[[#This Row],[Status]]="Approved",1,0)</f>
        <v>1</v>
      </c>
      <c r="Y168" s="116">
        <f>IF(Table13[[#This Row],[Sent to GE Committee]]&gt;0,1,0)</f>
        <v>1</v>
      </c>
      <c r="Z168" s="117">
        <f>IF(Table13[[#This Row],[New/Revisioned/Directly Converted]]="New",1,0)</f>
        <v>0</v>
      </c>
      <c r="AA168" s="117">
        <f>Table13[[#This Row],['#ofReferrals]]-Table13[[#This Row],[New]]</f>
        <v>1</v>
      </c>
    </row>
    <row r="169" spans="1:27" ht="20.100000000000001" customHeight="1" x14ac:dyDescent="0.25">
      <c r="C169" s="107"/>
      <c r="E169" s="109" t="s">
        <v>1165</v>
      </c>
      <c r="F169" s="97" t="s">
        <v>832</v>
      </c>
      <c r="H169" s="97" t="s">
        <v>223</v>
      </c>
      <c r="P169" s="112" t="s">
        <v>1166</v>
      </c>
      <c r="Q169" s="107" t="s">
        <v>983</v>
      </c>
      <c r="S169" s="113">
        <v>42445</v>
      </c>
      <c r="T169" s="114" t="s">
        <v>976</v>
      </c>
      <c r="U169" s="114" t="s">
        <v>977</v>
      </c>
      <c r="V169" s="115" t="s">
        <v>847</v>
      </c>
      <c r="W169" s="121">
        <f>IF(Table13[[#This Row],[Referral '#]]="GE-001-156",1,0)</f>
        <v>0</v>
      </c>
      <c r="X169" s="97">
        <f>IF(Table13[[#This Row],[Status]]="Approved",1,0)</f>
        <v>0</v>
      </c>
      <c r="Y169" s="116">
        <f>IF(Table13[[#This Row],[Sent to GE Committee]]&gt;0,1,0)</f>
        <v>0</v>
      </c>
      <c r="Z169" s="117">
        <f>IF(Table13[[#This Row],[New/Revisioned/Directly Converted]]="New",1,0)</f>
        <v>1</v>
      </c>
      <c r="AA169" s="117">
        <f>Table13[[#This Row],['#ofReferrals]]-Table13[[#This Row],[New]]</f>
        <v>-1</v>
      </c>
    </row>
    <row r="170" spans="1:27" ht="20.100000000000001" customHeight="1" x14ac:dyDescent="0.25">
      <c r="C170" s="107"/>
      <c r="D170" s="97" t="s">
        <v>530</v>
      </c>
      <c r="E170" s="109" t="s">
        <v>544</v>
      </c>
      <c r="F170" s="97" t="s">
        <v>832</v>
      </c>
      <c r="G170" s="97" t="s">
        <v>203</v>
      </c>
      <c r="H170" s="97" t="s">
        <v>217</v>
      </c>
      <c r="I170" s="97">
        <v>3</v>
      </c>
      <c r="J170" s="97" t="s">
        <v>287</v>
      </c>
      <c r="K170" s="110">
        <v>42433</v>
      </c>
      <c r="L170" s="110">
        <v>42444</v>
      </c>
      <c r="S170" s="113">
        <v>42466</v>
      </c>
      <c r="T170" s="114" t="s">
        <v>1098</v>
      </c>
      <c r="U170" s="114" t="s">
        <v>911</v>
      </c>
      <c r="V170" s="115" t="s">
        <v>858</v>
      </c>
      <c r="W170" s="121">
        <f>IF(Table13[[#This Row],[Referral '#]]="GE-001-156",1,0)</f>
        <v>0</v>
      </c>
      <c r="X170" s="97">
        <f>IF(Table13[[#This Row],[Status]]="Approved",1,0)</f>
        <v>0</v>
      </c>
      <c r="Y170" s="116">
        <f>IF(Table13[[#This Row],[Sent to GE Committee]]&gt;0,1,0)</f>
        <v>1</v>
      </c>
      <c r="Z170" s="117">
        <f>IF(Table13[[#This Row],[New/Revisioned/Directly Converted]]="New",1,0)</f>
        <v>1</v>
      </c>
      <c r="AA170" s="117">
        <f>Table13[[#This Row],['#ofReferrals]]-Table13[[#This Row],[New]]</f>
        <v>0</v>
      </c>
    </row>
    <row r="171" spans="1:27" ht="20.100000000000001" customHeight="1" x14ac:dyDescent="0.25">
      <c r="C171" s="107"/>
      <c r="D171" s="97" t="s">
        <v>529</v>
      </c>
      <c r="E171" s="109" t="s">
        <v>543</v>
      </c>
      <c r="F171" s="97" t="s">
        <v>832</v>
      </c>
      <c r="G171" s="97" t="s">
        <v>203</v>
      </c>
      <c r="H171" s="97" t="s">
        <v>217</v>
      </c>
      <c r="I171" s="97">
        <v>3</v>
      </c>
      <c r="J171" s="97" t="s">
        <v>287</v>
      </c>
      <c r="K171" s="110">
        <v>42433</v>
      </c>
      <c r="L171" s="110">
        <v>42444</v>
      </c>
      <c r="S171" s="113">
        <v>42466</v>
      </c>
      <c r="T171" s="114" t="s">
        <v>1098</v>
      </c>
      <c r="U171" s="114" t="s">
        <v>911</v>
      </c>
      <c r="V171" s="115" t="s">
        <v>858</v>
      </c>
      <c r="W171" s="121">
        <f>IF(Table13[[#This Row],[Referral '#]]="GE-001-156",1,0)</f>
        <v>0</v>
      </c>
      <c r="X171" s="97">
        <f>IF(Table13[[#This Row],[Status]]="Approved",1,0)</f>
        <v>0</v>
      </c>
      <c r="Y171" s="116">
        <f>IF(Table13[[#This Row],[Sent to GE Committee]]&gt;0,1,0)</f>
        <v>1</v>
      </c>
      <c r="Z171" s="117">
        <f>IF(Table13[[#This Row],[New/Revisioned/Directly Converted]]="New",1,0)</f>
        <v>1</v>
      </c>
      <c r="AA171" s="117">
        <f>Table13[[#This Row],['#ofReferrals]]-Table13[[#This Row],[New]]</f>
        <v>0</v>
      </c>
    </row>
    <row r="172" spans="1:27" ht="20.100000000000001" customHeight="1" x14ac:dyDescent="0.25">
      <c r="A172" s="97" t="s">
        <v>1167</v>
      </c>
      <c r="B172" s="108" t="s">
        <v>297</v>
      </c>
      <c r="C172" s="107"/>
      <c r="D172" s="97" t="s">
        <v>830</v>
      </c>
      <c r="E172" s="109" t="s">
        <v>1168</v>
      </c>
      <c r="F172" s="97" t="s">
        <v>835</v>
      </c>
      <c r="G172" s="97" t="s">
        <v>290</v>
      </c>
      <c r="H172" s="97" t="s">
        <v>297</v>
      </c>
      <c r="I172" s="97">
        <v>3</v>
      </c>
      <c r="J172" s="97" t="s">
        <v>317</v>
      </c>
      <c r="K172" s="110">
        <v>42433</v>
      </c>
      <c r="L172" s="110">
        <v>42439</v>
      </c>
      <c r="O172" s="110" t="s">
        <v>46</v>
      </c>
      <c r="R172" s="111">
        <v>42482</v>
      </c>
      <c r="S172" s="113"/>
      <c r="T172" s="114" t="s">
        <v>914</v>
      </c>
      <c r="U172" s="114" t="s">
        <v>846</v>
      </c>
      <c r="V172" s="115" t="s">
        <v>847</v>
      </c>
      <c r="W172" s="116">
        <f>IF(Table13[[#This Row],[Referral '#]]="GE-001-156",1,0)</f>
        <v>1</v>
      </c>
      <c r="X172" s="97">
        <f>IF(Table13[[#This Row],[Status]]="Approved",1,0)</f>
        <v>1</v>
      </c>
      <c r="Y172" s="116">
        <f>IF(Table13[[#This Row],[Sent to GE Committee]]&gt;0,1,0)</f>
        <v>1</v>
      </c>
      <c r="Z172" s="117">
        <f>IF(Table13[[#This Row],[New/Revisioned/Directly Converted]]="New",1,0)</f>
        <v>0</v>
      </c>
      <c r="AA172" s="117">
        <f>Table13[[#This Row],['#ofReferrals]]-Table13[[#This Row],[New]]</f>
        <v>1</v>
      </c>
    </row>
    <row r="173" spans="1:27" ht="20.100000000000001" customHeight="1" x14ac:dyDescent="0.25">
      <c r="A173" s="97" t="s">
        <v>1169</v>
      </c>
      <c r="B173" s="108" t="s">
        <v>297</v>
      </c>
      <c r="C173" s="107"/>
      <c r="D173" s="97" t="s">
        <v>531</v>
      </c>
      <c r="E173" s="109" t="s">
        <v>1170</v>
      </c>
      <c r="F173" s="97" t="s">
        <v>860</v>
      </c>
      <c r="G173" s="97" t="s">
        <v>203</v>
      </c>
      <c r="H173" s="97" t="s">
        <v>388</v>
      </c>
      <c r="I173" s="97">
        <v>3</v>
      </c>
      <c r="J173" s="97" t="s">
        <v>287</v>
      </c>
      <c r="K173" s="110">
        <v>42433</v>
      </c>
      <c r="L173" s="110">
        <v>42444</v>
      </c>
      <c r="S173" s="113">
        <v>42466</v>
      </c>
      <c r="T173" s="114" t="s">
        <v>903</v>
      </c>
      <c r="U173" s="114" t="s">
        <v>911</v>
      </c>
      <c r="V173" s="115"/>
      <c r="W173" s="121">
        <f>IF(Table13[[#This Row],[Referral '#]]="GE-001-156",1,0)</f>
        <v>0</v>
      </c>
      <c r="X173" s="97">
        <f>IF(Table13[[#This Row],[Status]]="Approved",1,0)</f>
        <v>0</v>
      </c>
      <c r="Y173" s="116">
        <f>IF(Table13[[#This Row],[Sent to GE Committee]]&gt;0,1,0)</f>
        <v>1</v>
      </c>
      <c r="Z173" s="117">
        <f>IF(Table13[[#This Row],[New/Revisioned/Directly Converted]]="New",1,0)</f>
        <v>0</v>
      </c>
      <c r="AA173" s="117">
        <f>Table13[[#This Row],['#ofReferrals]]-Table13[[#This Row],[New]]</f>
        <v>1</v>
      </c>
    </row>
    <row r="174" spans="1:27" ht="20.100000000000001" customHeight="1" x14ac:dyDescent="0.25">
      <c r="A174" s="97" t="s">
        <v>1171</v>
      </c>
      <c r="B174" s="108" t="s">
        <v>297</v>
      </c>
      <c r="C174" s="107"/>
      <c r="D174" s="97" t="s">
        <v>830</v>
      </c>
      <c r="E174" s="109" t="s">
        <v>1172</v>
      </c>
      <c r="F174" s="97" t="s">
        <v>835</v>
      </c>
      <c r="G174" s="97" t="s">
        <v>290</v>
      </c>
      <c r="H174" s="97" t="s">
        <v>297</v>
      </c>
      <c r="I174" s="97">
        <v>3</v>
      </c>
      <c r="J174" s="97" t="s">
        <v>317</v>
      </c>
      <c r="K174" s="110">
        <v>42433</v>
      </c>
      <c r="L174" s="110">
        <v>42439</v>
      </c>
      <c r="O174" s="110" t="s">
        <v>46</v>
      </c>
      <c r="R174" s="111">
        <v>42482</v>
      </c>
      <c r="S174" s="113"/>
      <c r="T174" s="114" t="s">
        <v>914</v>
      </c>
      <c r="U174" s="114" t="s">
        <v>846</v>
      </c>
      <c r="V174" s="115" t="s">
        <v>847</v>
      </c>
      <c r="W174" s="116">
        <f>IF(Table13[[#This Row],[Referral '#]]="GE-001-156",1,0)</f>
        <v>1</v>
      </c>
      <c r="X174" s="97">
        <f>IF(Table13[[#This Row],[Status]]="Approved",1,0)</f>
        <v>1</v>
      </c>
      <c r="Y174" s="116">
        <f>IF(Table13[[#This Row],[Sent to GE Committee]]&gt;0,1,0)</f>
        <v>1</v>
      </c>
      <c r="Z174" s="117">
        <f>IF(Table13[[#This Row],[New/Revisioned/Directly Converted]]="New",1,0)</f>
        <v>0</v>
      </c>
      <c r="AA174" s="117">
        <f>Table13[[#This Row],['#ofReferrals]]-Table13[[#This Row],[New]]</f>
        <v>1</v>
      </c>
    </row>
    <row r="175" spans="1:27" ht="20.100000000000001" customHeight="1" x14ac:dyDescent="0.25">
      <c r="A175" s="97" t="s">
        <v>1173</v>
      </c>
      <c r="B175" s="108" t="s">
        <v>291</v>
      </c>
      <c r="C175" s="107"/>
      <c r="D175" s="97" t="s">
        <v>532</v>
      </c>
      <c r="E175" s="109" t="s">
        <v>546</v>
      </c>
      <c r="F175" s="97" t="s">
        <v>860</v>
      </c>
      <c r="G175" s="97" t="s">
        <v>203</v>
      </c>
      <c r="H175" s="97" t="s">
        <v>291</v>
      </c>
      <c r="I175" s="97">
        <v>3</v>
      </c>
      <c r="J175" s="97" t="s">
        <v>287</v>
      </c>
      <c r="K175" s="110">
        <v>42433</v>
      </c>
      <c r="L175" s="110">
        <v>42444</v>
      </c>
      <c r="S175" s="113">
        <v>42466</v>
      </c>
      <c r="T175" s="114" t="s">
        <v>1174</v>
      </c>
      <c r="U175" s="114" t="s">
        <v>1175</v>
      </c>
      <c r="V175" s="115"/>
      <c r="W175" s="121">
        <f>IF(Table13[[#This Row],[Referral '#]]="GE-001-156",1,0)</f>
        <v>0</v>
      </c>
      <c r="X175" s="97">
        <f>IF(Table13[[#This Row],[Status]]="Approved",1,0)</f>
        <v>0</v>
      </c>
      <c r="Y175" s="116">
        <f>IF(Table13[[#This Row],[Sent to GE Committee]]&gt;0,1,0)</f>
        <v>1</v>
      </c>
      <c r="Z175" s="117">
        <f>IF(Table13[[#This Row],[New/Revisioned/Directly Converted]]="New",1,0)</f>
        <v>0</v>
      </c>
      <c r="AA175" s="117">
        <f>Table13[[#This Row],['#ofReferrals]]-Table13[[#This Row],[New]]</f>
        <v>1</v>
      </c>
    </row>
    <row r="176" spans="1:27" ht="20.100000000000001" customHeight="1" x14ac:dyDescent="0.25">
      <c r="A176" s="97" t="s">
        <v>1176</v>
      </c>
      <c r="B176" s="108" t="s">
        <v>297</v>
      </c>
      <c r="C176" s="107"/>
      <c r="D176" s="97" t="s">
        <v>533</v>
      </c>
      <c r="E176" s="109" t="s">
        <v>515</v>
      </c>
      <c r="F176" s="97" t="s">
        <v>860</v>
      </c>
      <c r="G176" s="97" t="s">
        <v>290</v>
      </c>
      <c r="H176" s="97" t="s">
        <v>297</v>
      </c>
      <c r="I176" s="97">
        <v>3</v>
      </c>
      <c r="J176" s="97" t="s">
        <v>317</v>
      </c>
      <c r="K176" s="110">
        <v>42433</v>
      </c>
      <c r="L176" s="110">
        <v>42439</v>
      </c>
      <c r="O176" s="110" t="s">
        <v>46</v>
      </c>
      <c r="R176" s="111">
        <v>42482</v>
      </c>
      <c r="S176" s="113"/>
      <c r="T176" s="114" t="s">
        <v>914</v>
      </c>
      <c r="U176" s="114" t="s">
        <v>846</v>
      </c>
      <c r="V176" s="115" t="s">
        <v>847</v>
      </c>
      <c r="W176" s="121">
        <f>IF(Table13[[#This Row],[Referral '#]]="GE-001-156",1,0)</f>
        <v>0</v>
      </c>
      <c r="X176" s="97">
        <f>IF(Table13[[#This Row],[Status]]="Approved",1,0)</f>
        <v>1</v>
      </c>
      <c r="Y176" s="116">
        <f>IF(Table13[[#This Row],[Sent to GE Committee]]&gt;0,1,0)</f>
        <v>1</v>
      </c>
      <c r="Z176" s="117">
        <f>IF(Table13[[#This Row],[New/Revisioned/Directly Converted]]="New",1,0)</f>
        <v>0</v>
      </c>
      <c r="AA176" s="117">
        <f>Table13[[#This Row],['#ofReferrals]]-Table13[[#This Row],[New]]</f>
        <v>1</v>
      </c>
    </row>
    <row r="177" spans="1:27" ht="20.100000000000001" customHeight="1" x14ac:dyDescent="0.25">
      <c r="A177" s="97" t="s">
        <v>1177</v>
      </c>
      <c r="B177" s="108" t="s">
        <v>962</v>
      </c>
      <c r="C177" s="107"/>
      <c r="D177" s="97" t="s">
        <v>830</v>
      </c>
      <c r="E177" s="109" t="s">
        <v>1178</v>
      </c>
      <c r="F177" s="97" t="s">
        <v>835</v>
      </c>
      <c r="G177" s="97" t="s">
        <v>290</v>
      </c>
      <c r="H177" s="97" t="s">
        <v>297</v>
      </c>
      <c r="I177" s="97">
        <v>3</v>
      </c>
      <c r="J177" s="97" t="s">
        <v>317</v>
      </c>
      <c r="K177" s="110">
        <v>42454</v>
      </c>
      <c r="L177" s="110">
        <v>42471</v>
      </c>
      <c r="S177" s="113"/>
      <c r="T177" s="114"/>
      <c r="U177" s="114"/>
      <c r="V177" s="115"/>
      <c r="W177" s="116">
        <f>IF(Table13[[#This Row],[Referral '#]]="GE-001-156",1,0)</f>
        <v>1</v>
      </c>
      <c r="X177" s="97">
        <f>IF(Table13[[#This Row],[Status]]="Approved",1,0)</f>
        <v>0</v>
      </c>
      <c r="Y177" s="116">
        <f>IF(Table13[[#This Row],[Sent to GE Committee]]&gt;0,1,0)</f>
        <v>1</v>
      </c>
      <c r="Z177" s="117">
        <f>IF(Table13[[#This Row],[New/Revisioned/Directly Converted]]="New",1,0)</f>
        <v>0</v>
      </c>
      <c r="AA177" s="117">
        <f>Table13[[#This Row],['#ofReferrals]]-Table13[[#This Row],[New]]</f>
        <v>1</v>
      </c>
    </row>
    <row r="178" spans="1:27" ht="20.100000000000001" customHeight="1" x14ac:dyDescent="0.25">
      <c r="A178" s="97" t="s">
        <v>1179</v>
      </c>
      <c r="B178" s="108" t="s">
        <v>962</v>
      </c>
      <c r="C178" s="107"/>
      <c r="D178" s="97" t="s">
        <v>830</v>
      </c>
      <c r="E178" s="109" t="s">
        <v>1180</v>
      </c>
      <c r="F178" s="97" t="s">
        <v>835</v>
      </c>
      <c r="G178" s="97" t="s">
        <v>290</v>
      </c>
      <c r="H178" s="97" t="s">
        <v>291</v>
      </c>
      <c r="I178" s="97">
        <v>3</v>
      </c>
      <c r="J178" s="97" t="s">
        <v>317</v>
      </c>
      <c r="K178" s="110">
        <v>42454</v>
      </c>
      <c r="L178" s="110">
        <v>42471</v>
      </c>
      <c r="S178" s="113"/>
      <c r="T178" s="114"/>
      <c r="U178" s="114"/>
      <c r="V178" s="122"/>
      <c r="W178" s="117">
        <f>IF(Table13[[#This Row],[Referral '#]]="GE-001-156",1,0)</f>
        <v>1</v>
      </c>
      <c r="X178" s="97">
        <f>IF(Table13[[#This Row],[Status]]="Approved",1,0)</f>
        <v>0</v>
      </c>
      <c r="Y178" s="116">
        <f>IF(Table13[[#This Row],[Sent to GE Committee]]&gt;0,1,0)</f>
        <v>1</v>
      </c>
      <c r="Z178" s="117">
        <f>IF(Table13[[#This Row],[New/Revisioned/Directly Converted]]="New",1,0)</f>
        <v>0</v>
      </c>
      <c r="AA178" s="117">
        <f>Table13[[#This Row],['#ofReferrals]]-Table13[[#This Row],[New]]</f>
        <v>1</v>
      </c>
    </row>
    <row r="179" spans="1:27" ht="20.100000000000001" customHeight="1" x14ac:dyDescent="0.25">
      <c r="A179" s="97" t="s">
        <v>1181</v>
      </c>
      <c r="B179" s="108" t="s">
        <v>237</v>
      </c>
      <c r="C179" s="107"/>
      <c r="D179" s="97" t="s">
        <v>830</v>
      </c>
      <c r="E179" s="109" t="s">
        <v>1182</v>
      </c>
      <c r="F179" s="97" t="s">
        <v>835</v>
      </c>
      <c r="G179" s="97" t="s">
        <v>290</v>
      </c>
      <c r="H179" s="97" t="s">
        <v>237</v>
      </c>
      <c r="I179" s="97">
        <v>4</v>
      </c>
      <c r="J179" s="97" t="s">
        <v>318</v>
      </c>
      <c r="K179" s="110">
        <v>42433</v>
      </c>
      <c r="L179" s="110">
        <v>42444</v>
      </c>
      <c r="S179" s="113"/>
      <c r="T179" s="114"/>
      <c r="U179" s="114"/>
      <c r="V179" s="122"/>
      <c r="W179" s="117">
        <f>IF(Table13[[#This Row],[Referral '#]]="GE-001-156",1,0)</f>
        <v>1</v>
      </c>
      <c r="X179" s="138">
        <f>IF(Table13[[#This Row],[Status]]="Approved",1,0)</f>
        <v>0</v>
      </c>
      <c r="Y179" s="116">
        <f>IF(Table13[[#This Row],[Sent to GE Committee]]&gt;0,1,0)</f>
        <v>1</v>
      </c>
      <c r="Z179" s="117">
        <f>IF(Table13[[#This Row],[New/Revisioned/Directly Converted]]="New",1,0)</f>
        <v>0</v>
      </c>
      <c r="AA179" s="117">
        <f>Table13[[#This Row],['#ofReferrals]]-Table13[[#This Row],[New]]</f>
        <v>1</v>
      </c>
    </row>
    <row r="180" spans="1:27" ht="20.100000000000001" customHeight="1" x14ac:dyDescent="0.25">
      <c r="A180" s="97" t="s">
        <v>1183</v>
      </c>
      <c r="B180" s="108" t="s">
        <v>237</v>
      </c>
      <c r="C180" s="107"/>
      <c r="D180" s="97" t="s">
        <v>830</v>
      </c>
      <c r="E180" s="109" t="s">
        <v>1184</v>
      </c>
      <c r="F180" s="97" t="s">
        <v>835</v>
      </c>
      <c r="G180" s="97" t="s">
        <v>290</v>
      </c>
      <c r="H180" s="97" t="s">
        <v>237</v>
      </c>
      <c r="I180" s="97">
        <v>4</v>
      </c>
      <c r="J180" s="97" t="s">
        <v>318</v>
      </c>
      <c r="K180" s="110">
        <v>42439</v>
      </c>
      <c r="L180" s="110">
        <v>42444</v>
      </c>
      <c r="S180" s="113"/>
      <c r="T180" s="114"/>
      <c r="U180" s="114"/>
      <c r="V180" s="115"/>
      <c r="W180" s="116">
        <f>IF(Table13[[#This Row],[Referral '#]]="GE-001-156",1,0)</f>
        <v>1</v>
      </c>
      <c r="X180" s="97">
        <f>IF(Table13[[#This Row],[Status]]="Approved",1,0)</f>
        <v>0</v>
      </c>
      <c r="Y180" s="116">
        <f>IF(Table13[[#This Row],[Sent to GE Committee]]&gt;0,1,0)</f>
        <v>1</v>
      </c>
      <c r="Z180" s="117">
        <f>IF(Table13[[#This Row],[New/Revisioned/Directly Converted]]="New",1,0)</f>
        <v>0</v>
      </c>
      <c r="AA180" s="117">
        <f>Table13[[#This Row],['#ofReferrals]]-Table13[[#This Row],[New]]</f>
        <v>1</v>
      </c>
    </row>
    <row r="181" spans="1:27" ht="20.100000000000001" customHeight="1" x14ac:dyDescent="0.25">
      <c r="A181" s="97" t="s">
        <v>1185</v>
      </c>
      <c r="B181" s="108" t="s">
        <v>237</v>
      </c>
      <c r="C181" s="107"/>
      <c r="D181" s="97" t="s">
        <v>830</v>
      </c>
      <c r="E181" s="109" t="s">
        <v>1186</v>
      </c>
      <c r="F181" s="97" t="s">
        <v>835</v>
      </c>
      <c r="G181" s="97" t="s">
        <v>290</v>
      </c>
      <c r="H181" s="97" t="s">
        <v>237</v>
      </c>
      <c r="I181" s="97">
        <v>4</v>
      </c>
      <c r="J181" s="97" t="s">
        <v>318</v>
      </c>
      <c r="K181" s="110">
        <v>42439</v>
      </c>
      <c r="L181" s="110">
        <v>42444</v>
      </c>
      <c r="S181" s="113"/>
      <c r="T181" s="114"/>
      <c r="U181" s="114"/>
      <c r="V181" s="115"/>
      <c r="W181" s="116">
        <f>IF(Table13[[#This Row],[Referral '#]]="GE-001-156",1,0)</f>
        <v>1</v>
      </c>
      <c r="X181" s="97">
        <f>IF(Table13[[#This Row],[Status]]="Approved",1,0)</f>
        <v>0</v>
      </c>
      <c r="Y181" s="116">
        <f>IF(Table13[[#This Row],[Sent to GE Committee]]&gt;0,1,0)</f>
        <v>1</v>
      </c>
      <c r="Z181" s="117">
        <f>IF(Table13[[#This Row],[New/Revisioned/Directly Converted]]="New",1,0)</f>
        <v>0</v>
      </c>
      <c r="AA181" s="117">
        <f>Table13[[#This Row],['#ofReferrals]]-Table13[[#This Row],[New]]</f>
        <v>1</v>
      </c>
    </row>
    <row r="182" spans="1:27" ht="20.100000000000001" customHeight="1" x14ac:dyDescent="0.25">
      <c r="A182" s="97" t="s">
        <v>1187</v>
      </c>
      <c r="B182" s="108" t="s">
        <v>297</v>
      </c>
      <c r="C182" s="107"/>
      <c r="D182" s="97" t="s">
        <v>830</v>
      </c>
      <c r="E182" s="109" t="s">
        <v>512</v>
      </c>
      <c r="F182" s="97" t="s">
        <v>835</v>
      </c>
      <c r="G182" s="97" t="s">
        <v>290</v>
      </c>
      <c r="H182" s="97" t="s">
        <v>297</v>
      </c>
      <c r="I182" s="97">
        <v>3</v>
      </c>
      <c r="J182" s="97" t="s">
        <v>317</v>
      </c>
      <c r="K182" s="110">
        <v>42433</v>
      </c>
      <c r="L182" s="110">
        <v>42439</v>
      </c>
      <c r="S182" s="113"/>
      <c r="T182" s="114"/>
      <c r="U182" s="114"/>
      <c r="V182" s="115"/>
      <c r="W182" s="116">
        <f>IF(Table13[[#This Row],[Referral '#]]="GE-001-156",1,0)</f>
        <v>1</v>
      </c>
      <c r="X182" s="97">
        <f>IF(Table13[[#This Row],[Status]]="Approved",1,0)</f>
        <v>0</v>
      </c>
      <c r="Y182" s="116">
        <f>IF(Table13[[#This Row],[Sent to GE Committee]]&gt;0,1,0)</f>
        <v>1</v>
      </c>
      <c r="Z182" s="117">
        <f>IF(Table13[[#This Row],[New/Revisioned/Directly Converted]]="New",1,0)</f>
        <v>0</v>
      </c>
      <c r="AA182" s="117">
        <f>Table13[[#This Row],['#ofReferrals]]-Table13[[#This Row],[New]]</f>
        <v>1</v>
      </c>
    </row>
    <row r="183" spans="1:27" ht="20.100000000000001" customHeight="1" x14ac:dyDescent="0.25">
      <c r="A183" s="97" t="s">
        <v>1188</v>
      </c>
      <c r="B183" s="108" t="s">
        <v>297</v>
      </c>
      <c r="C183" s="107"/>
      <c r="D183" s="97" t="s">
        <v>830</v>
      </c>
      <c r="E183" s="109" t="s">
        <v>514</v>
      </c>
      <c r="F183" s="97" t="s">
        <v>835</v>
      </c>
      <c r="G183" s="97" t="s">
        <v>290</v>
      </c>
      <c r="H183" s="97" t="s">
        <v>297</v>
      </c>
      <c r="I183" s="97">
        <v>3</v>
      </c>
      <c r="J183" s="97" t="s">
        <v>317</v>
      </c>
      <c r="K183" s="110">
        <v>42433</v>
      </c>
      <c r="L183" s="110">
        <v>42439</v>
      </c>
      <c r="O183" s="110" t="s">
        <v>46</v>
      </c>
      <c r="R183" s="111">
        <v>42482</v>
      </c>
      <c r="S183" s="113"/>
      <c r="T183" s="114" t="s">
        <v>914</v>
      </c>
      <c r="U183" s="114" t="s">
        <v>846</v>
      </c>
      <c r="V183" s="115" t="s">
        <v>847</v>
      </c>
      <c r="W183" s="116">
        <f>IF(Table13[[#This Row],[Referral '#]]="GE-001-156",1,0)</f>
        <v>1</v>
      </c>
      <c r="X183" s="97">
        <f>IF(Table13[[#This Row],[Status]]="Approved",1,0)</f>
        <v>1</v>
      </c>
      <c r="Y183" s="116">
        <f>IF(Table13[[#This Row],[Sent to GE Committee]]&gt;0,1,0)</f>
        <v>1</v>
      </c>
      <c r="Z183" s="117">
        <f>IF(Table13[[#This Row],[New/Revisioned/Directly Converted]]="New",1,0)</f>
        <v>0</v>
      </c>
      <c r="AA183" s="117">
        <f>Table13[[#This Row],['#ofReferrals]]-Table13[[#This Row],[New]]</f>
        <v>1</v>
      </c>
    </row>
    <row r="184" spans="1:27" ht="20.100000000000001" customHeight="1" x14ac:dyDescent="0.25">
      <c r="A184" s="97" t="s">
        <v>1189</v>
      </c>
      <c r="B184" s="108" t="s">
        <v>291</v>
      </c>
      <c r="C184" s="107"/>
      <c r="D184" s="97" t="s">
        <v>533</v>
      </c>
      <c r="E184" s="109" t="s">
        <v>547</v>
      </c>
      <c r="F184" s="97" t="s">
        <v>860</v>
      </c>
      <c r="G184" s="97" t="s">
        <v>203</v>
      </c>
      <c r="H184" s="97" t="s">
        <v>291</v>
      </c>
      <c r="I184" s="97">
        <v>3</v>
      </c>
      <c r="J184" s="97" t="s">
        <v>287</v>
      </c>
      <c r="K184" s="110">
        <v>42433</v>
      </c>
      <c r="L184" s="110">
        <v>42444</v>
      </c>
      <c r="S184" s="113">
        <v>42466</v>
      </c>
      <c r="T184" s="114" t="s">
        <v>1190</v>
      </c>
      <c r="U184" s="114" t="s">
        <v>1191</v>
      </c>
      <c r="V184" s="115"/>
      <c r="W184" s="121">
        <f>IF(Table13[[#This Row],[Referral '#]]="GE-001-156",1,0)</f>
        <v>0</v>
      </c>
      <c r="X184" s="97">
        <f>IF(Table13[[#This Row],[Status]]="Approved",1,0)</f>
        <v>0</v>
      </c>
      <c r="Y184" s="116">
        <f>IF(Table13[[#This Row],[Sent to GE Committee]]&gt;0,1,0)</f>
        <v>1</v>
      </c>
      <c r="Z184" s="117">
        <f>IF(Table13[[#This Row],[New/Revisioned/Directly Converted]]="New",1,0)</f>
        <v>0</v>
      </c>
      <c r="AA184" s="117">
        <f>Table13[[#This Row],['#ofReferrals]]-Table13[[#This Row],[New]]</f>
        <v>1</v>
      </c>
    </row>
    <row r="185" spans="1:27" ht="20.100000000000001" customHeight="1" x14ac:dyDescent="0.25">
      <c r="A185" s="97" t="s">
        <v>1192</v>
      </c>
      <c r="B185" s="108" t="s">
        <v>237</v>
      </c>
      <c r="C185" s="107"/>
      <c r="D185" s="97" t="s">
        <v>830</v>
      </c>
      <c r="E185" s="109" t="s">
        <v>555</v>
      </c>
      <c r="F185" s="97" t="s">
        <v>835</v>
      </c>
      <c r="G185" s="97" t="s">
        <v>290</v>
      </c>
      <c r="H185" s="97" t="s">
        <v>237</v>
      </c>
      <c r="I185" s="97">
        <v>4</v>
      </c>
      <c r="J185" s="97" t="s">
        <v>318</v>
      </c>
      <c r="K185" s="110">
        <v>42433</v>
      </c>
      <c r="L185" s="110">
        <v>42444</v>
      </c>
      <c r="S185" s="113"/>
      <c r="T185" s="114"/>
      <c r="U185" s="114"/>
      <c r="V185" s="122"/>
      <c r="W185" s="117">
        <f>IF(Table13[[#This Row],[Referral '#]]="GE-001-156",1,0)</f>
        <v>1</v>
      </c>
      <c r="X185" s="97">
        <f>IF(Table13[[#This Row],[Status]]="Approved",1,0)</f>
        <v>0</v>
      </c>
      <c r="Y185" s="116">
        <f>IF(Table13[[#This Row],[Sent to GE Committee]]&gt;0,1,0)</f>
        <v>1</v>
      </c>
      <c r="Z185" s="117">
        <f>IF(Table13[[#This Row],[New/Revisioned/Directly Converted]]="New",1,0)</f>
        <v>0</v>
      </c>
      <c r="AA185" s="117">
        <f>Table13[[#This Row],['#ofReferrals]]-Table13[[#This Row],[New]]</f>
        <v>1</v>
      </c>
    </row>
    <row r="186" spans="1:27" ht="20.100000000000001" customHeight="1" x14ac:dyDescent="0.25">
      <c r="A186" s="97" t="s">
        <v>1193</v>
      </c>
      <c r="B186" s="108" t="s">
        <v>237</v>
      </c>
      <c r="C186" s="107"/>
      <c r="D186" s="97" t="s">
        <v>830</v>
      </c>
      <c r="E186" s="109" t="s">
        <v>556</v>
      </c>
      <c r="F186" s="97" t="s">
        <v>835</v>
      </c>
      <c r="G186" s="97" t="s">
        <v>290</v>
      </c>
      <c r="H186" s="97" t="s">
        <v>237</v>
      </c>
      <c r="I186" s="97">
        <v>4</v>
      </c>
      <c r="J186" s="97" t="s">
        <v>318</v>
      </c>
      <c r="K186" s="110">
        <v>42433</v>
      </c>
      <c r="L186" s="110">
        <v>42444</v>
      </c>
      <c r="S186" s="113"/>
      <c r="T186" s="114"/>
      <c r="U186" s="114"/>
      <c r="V186" s="115"/>
      <c r="W186" s="116">
        <f>IF(Table13[[#This Row],[Referral '#]]="GE-001-156",1,0)</f>
        <v>1</v>
      </c>
      <c r="X186" s="97">
        <f>IF(Table13[[#This Row],[Status]]="Approved",1,0)</f>
        <v>0</v>
      </c>
      <c r="Y186" s="116">
        <f>IF(Table13[[#This Row],[Sent to GE Committee]]&gt;0,1,0)</f>
        <v>1</v>
      </c>
      <c r="Z186" s="117">
        <f>IF(Table13[[#This Row],[New/Revisioned/Directly Converted]]="New",1,0)</f>
        <v>0</v>
      </c>
      <c r="AA186" s="117">
        <f>Table13[[#This Row],['#ofReferrals]]-Table13[[#This Row],[New]]</f>
        <v>1</v>
      </c>
    </row>
    <row r="187" spans="1:27" ht="20.100000000000001" customHeight="1" x14ac:dyDescent="0.25">
      <c r="A187" s="97" t="s">
        <v>1181</v>
      </c>
      <c r="B187" s="108" t="s">
        <v>237</v>
      </c>
      <c r="C187" s="107"/>
      <c r="D187" s="97" t="s">
        <v>830</v>
      </c>
      <c r="E187" s="109" t="s">
        <v>1194</v>
      </c>
      <c r="F187" s="97" t="s">
        <v>835</v>
      </c>
      <c r="G187" s="97" t="s">
        <v>290</v>
      </c>
      <c r="H187" s="97" t="s">
        <v>237</v>
      </c>
      <c r="I187" s="97">
        <v>4</v>
      </c>
      <c r="J187" s="97" t="s">
        <v>318</v>
      </c>
      <c r="K187" s="110">
        <v>42433</v>
      </c>
      <c r="L187" s="110">
        <v>42444</v>
      </c>
      <c r="S187" s="113"/>
      <c r="T187" s="114"/>
      <c r="U187" s="114"/>
      <c r="V187" s="115"/>
      <c r="W187" s="116">
        <f>IF(Table13[[#This Row],[Referral '#]]="GE-001-156",1,0)</f>
        <v>1</v>
      </c>
      <c r="X187" s="97">
        <f>IF(Table13[[#This Row],[Status]]="Approved",1,0)</f>
        <v>0</v>
      </c>
      <c r="Y187" s="116">
        <f>IF(Table13[[#This Row],[Sent to GE Committee]]&gt;0,1,0)</f>
        <v>1</v>
      </c>
      <c r="Z187" s="117">
        <f>IF(Table13[[#This Row],[New/Revisioned/Directly Converted]]="New",1,0)</f>
        <v>0</v>
      </c>
      <c r="AA187" s="117">
        <f>Table13[[#This Row],['#ofReferrals]]-Table13[[#This Row],[New]]</f>
        <v>1</v>
      </c>
    </row>
    <row r="188" spans="1:27" ht="20.100000000000001" customHeight="1" x14ac:dyDescent="0.25">
      <c r="A188" s="97" t="s">
        <v>1195</v>
      </c>
      <c r="B188" s="108" t="s">
        <v>217</v>
      </c>
      <c r="C188" s="107"/>
      <c r="D188" s="97" t="s">
        <v>830</v>
      </c>
      <c r="E188" s="109" t="s">
        <v>1196</v>
      </c>
      <c r="F188" s="97" t="s">
        <v>835</v>
      </c>
      <c r="G188" s="97" t="s">
        <v>290</v>
      </c>
      <c r="H188" s="97" t="s">
        <v>217</v>
      </c>
      <c r="I188" s="97">
        <v>3</v>
      </c>
      <c r="J188" s="97" t="s">
        <v>317</v>
      </c>
      <c r="K188" s="110">
        <v>42454</v>
      </c>
      <c r="L188" s="110">
        <v>42471</v>
      </c>
      <c r="S188" s="113"/>
      <c r="T188" s="114"/>
      <c r="U188" s="114"/>
      <c r="V188" s="115"/>
      <c r="W188" s="116">
        <f>IF(Table13[[#This Row],[Referral '#]]="GE-001-156",1,0)</f>
        <v>1</v>
      </c>
      <c r="X188" s="97">
        <f>IF(Table13[[#This Row],[Status]]="Approved",1,0)</f>
        <v>0</v>
      </c>
      <c r="Y188" s="116">
        <f>IF(Table13[[#This Row],[Sent to GE Committee]]&gt;0,1,0)</f>
        <v>1</v>
      </c>
      <c r="Z188" s="117">
        <f>IF(Table13[[#This Row],[New/Revisioned/Directly Converted]]="New",1,0)</f>
        <v>0</v>
      </c>
      <c r="AA188" s="117">
        <f>Table13[[#This Row],['#ofReferrals]]-Table13[[#This Row],[New]]</f>
        <v>1</v>
      </c>
    </row>
    <row r="189" spans="1:27" ht="20.100000000000001" customHeight="1" x14ac:dyDescent="0.25">
      <c r="A189" s="97" t="s">
        <v>1197</v>
      </c>
      <c r="B189" s="108" t="s">
        <v>220</v>
      </c>
      <c r="C189" s="107"/>
      <c r="D189" s="97" t="s">
        <v>830</v>
      </c>
      <c r="E189" s="109" t="s">
        <v>390</v>
      </c>
      <c r="F189" s="97" t="s">
        <v>835</v>
      </c>
      <c r="G189" s="97" t="s">
        <v>290</v>
      </c>
      <c r="H189" s="97" t="s">
        <v>220</v>
      </c>
      <c r="I189" s="97">
        <v>2</v>
      </c>
      <c r="J189" s="97" t="s">
        <v>286</v>
      </c>
      <c r="K189" s="110">
        <v>42417</v>
      </c>
      <c r="L189" s="110">
        <v>42419</v>
      </c>
      <c r="O189" s="110" t="s">
        <v>46</v>
      </c>
      <c r="R189" s="111">
        <v>42467</v>
      </c>
      <c r="S189" s="113">
        <v>42425</v>
      </c>
      <c r="T189" s="114" t="s">
        <v>1063</v>
      </c>
      <c r="U189" s="114" t="s">
        <v>1064</v>
      </c>
      <c r="V189" s="115" t="s">
        <v>847</v>
      </c>
      <c r="W189" s="116">
        <f>IF(Table13[[#This Row],[Referral '#]]="GE-001-156",1,0)</f>
        <v>1</v>
      </c>
      <c r="X189" s="97">
        <f>IF(Table13[[#This Row],[Status]]="Approved",1,0)</f>
        <v>1</v>
      </c>
      <c r="Y189" s="116">
        <f>IF(Table13[[#This Row],[Sent to GE Committee]]&gt;0,1,0)</f>
        <v>1</v>
      </c>
      <c r="Z189" s="117">
        <f>IF(Table13[[#This Row],[New/Revisioned/Directly Converted]]="New",1,0)</f>
        <v>0</v>
      </c>
      <c r="AA189" s="117">
        <f>Table13[[#This Row],['#ofReferrals]]-Table13[[#This Row],[New]]</f>
        <v>1</v>
      </c>
    </row>
    <row r="190" spans="1:27" ht="20.100000000000001" customHeight="1" x14ac:dyDescent="0.25">
      <c r="A190" s="97" t="s">
        <v>1198</v>
      </c>
      <c r="B190" s="108" t="s">
        <v>220</v>
      </c>
      <c r="C190" s="107"/>
      <c r="D190" s="97" t="s">
        <v>830</v>
      </c>
      <c r="E190" s="109" t="s">
        <v>391</v>
      </c>
      <c r="F190" s="97" t="s">
        <v>835</v>
      </c>
      <c r="G190" s="97" t="s">
        <v>290</v>
      </c>
      <c r="H190" s="97" t="s">
        <v>220</v>
      </c>
      <c r="I190" s="97">
        <v>2</v>
      </c>
      <c r="J190" s="97" t="s">
        <v>286</v>
      </c>
      <c r="K190" s="110">
        <v>42417</v>
      </c>
      <c r="L190" s="110">
        <v>42419</v>
      </c>
      <c r="O190" s="110" t="s">
        <v>46</v>
      </c>
      <c r="R190" s="111">
        <v>42482</v>
      </c>
      <c r="S190" s="113"/>
      <c r="T190" s="114" t="s">
        <v>1199</v>
      </c>
      <c r="U190" s="114" t="s">
        <v>846</v>
      </c>
      <c r="V190" s="115" t="s">
        <v>847</v>
      </c>
      <c r="W190" s="116">
        <f>IF(Table13[[#This Row],[Referral '#]]="GE-001-156",1,0)</f>
        <v>1</v>
      </c>
      <c r="X190" s="97">
        <f>IF(Table13[[#This Row],[Status]]="Approved",1,0)</f>
        <v>1</v>
      </c>
      <c r="Y190" s="116">
        <f>IF(Table13[[#This Row],[Sent to GE Committee]]&gt;0,1,0)</f>
        <v>1</v>
      </c>
      <c r="Z190" s="117">
        <f>IF(Table13[[#This Row],[New/Revisioned/Directly Converted]]="New",1,0)</f>
        <v>0</v>
      </c>
      <c r="AA190" s="117">
        <f>Table13[[#This Row],['#ofReferrals]]-Table13[[#This Row],[New]]</f>
        <v>1</v>
      </c>
    </row>
    <row r="191" spans="1:27" ht="20.100000000000001" customHeight="1" x14ac:dyDescent="0.25">
      <c r="A191" s="97" t="s">
        <v>1200</v>
      </c>
      <c r="B191" s="108" t="s">
        <v>377</v>
      </c>
      <c r="C191" s="107"/>
      <c r="D191" s="97" t="s">
        <v>493</v>
      </c>
      <c r="E191" s="109" t="s">
        <v>392</v>
      </c>
      <c r="F191" s="97" t="s">
        <v>860</v>
      </c>
      <c r="G191" s="97" t="s">
        <v>290</v>
      </c>
      <c r="H191" s="97" t="s">
        <v>211</v>
      </c>
      <c r="K191" s="110">
        <v>42416</v>
      </c>
      <c r="N191" s="110">
        <v>42443</v>
      </c>
      <c r="P191" s="112" t="s">
        <v>1201</v>
      </c>
      <c r="Q191" s="107" t="s">
        <v>1202</v>
      </c>
      <c r="R191" s="111">
        <v>42470</v>
      </c>
      <c r="S191" s="113">
        <v>42437</v>
      </c>
      <c r="T191" s="114" t="s">
        <v>1063</v>
      </c>
      <c r="U191" s="114" t="s">
        <v>1203</v>
      </c>
      <c r="V191" s="115" t="s">
        <v>847</v>
      </c>
      <c r="W191" s="121">
        <f>IF(Table13[[#This Row],[Referral '#]]="GE-001-156",1,0)</f>
        <v>0</v>
      </c>
      <c r="X191" s="97">
        <f>IF(Table13[[#This Row],[Status]]="Approved",1,0)</f>
        <v>0</v>
      </c>
      <c r="Y191" s="116">
        <f>IF(Table13[[#This Row],[Sent to GE Committee]]&gt;0,1,0)</f>
        <v>0</v>
      </c>
      <c r="Z191" s="117">
        <f>IF(Table13[[#This Row],[New/Revisioned/Directly Converted]]="New",1,0)</f>
        <v>0</v>
      </c>
      <c r="AA191" s="117">
        <f>Table13[[#This Row],['#ofReferrals]]-Table13[[#This Row],[New]]</f>
        <v>0</v>
      </c>
    </row>
    <row r="192" spans="1:27" ht="20.100000000000001" customHeight="1" x14ac:dyDescent="0.25">
      <c r="A192" s="97" t="s">
        <v>1204</v>
      </c>
      <c r="B192" s="108" t="s">
        <v>211</v>
      </c>
      <c r="C192" s="107"/>
      <c r="D192" s="97" t="s">
        <v>830</v>
      </c>
      <c r="E192" s="109" t="s">
        <v>1205</v>
      </c>
      <c r="F192" s="97" t="s">
        <v>835</v>
      </c>
      <c r="G192" s="97" t="s">
        <v>290</v>
      </c>
      <c r="H192" s="97" t="s">
        <v>211</v>
      </c>
      <c r="I192" s="97">
        <v>3</v>
      </c>
      <c r="J192" s="97" t="s">
        <v>317</v>
      </c>
      <c r="K192" s="110">
        <v>42454</v>
      </c>
      <c r="L192" s="110">
        <v>42471</v>
      </c>
      <c r="S192" s="113"/>
      <c r="T192" s="114"/>
      <c r="U192" s="114" t="s">
        <v>917</v>
      </c>
      <c r="V192" s="122" t="s">
        <v>847</v>
      </c>
      <c r="W192" s="117">
        <f>IF(Table13[[#This Row],[Referral '#]]="GE-001-156",1,0)</f>
        <v>1</v>
      </c>
      <c r="X192" s="97">
        <f>IF(Table13[[#This Row],[Status]]="Approved",1,0)</f>
        <v>0</v>
      </c>
      <c r="Y192" s="116">
        <f>IF(Table13[[#This Row],[Sent to GE Committee]]&gt;0,1,0)</f>
        <v>1</v>
      </c>
      <c r="Z192" s="117">
        <f>IF(Table13[[#This Row],[New/Revisioned/Directly Converted]]="New",1,0)</f>
        <v>0</v>
      </c>
      <c r="AA192" s="117">
        <f>Table13[[#This Row],['#ofReferrals]]-Table13[[#This Row],[New]]</f>
        <v>1</v>
      </c>
    </row>
    <row r="193" spans="1:27" ht="20.100000000000001" customHeight="1" x14ac:dyDescent="0.25">
      <c r="C193" s="107"/>
      <c r="D193" s="97" t="s">
        <v>551</v>
      </c>
      <c r="E193" s="109" t="s">
        <v>568</v>
      </c>
      <c r="F193" s="97" t="s">
        <v>832</v>
      </c>
      <c r="H193" s="97" t="s">
        <v>220</v>
      </c>
      <c r="I193" s="97">
        <v>3</v>
      </c>
      <c r="J193" s="97" t="s">
        <v>317</v>
      </c>
      <c r="K193" s="110">
        <v>42439</v>
      </c>
      <c r="L193" s="110">
        <v>42493</v>
      </c>
      <c r="Q193" s="107" t="s">
        <v>1147</v>
      </c>
      <c r="S193" s="113"/>
      <c r="T193" s="114" t="s">
        <v>1206</v>
      </c>
      <c r="U193" s="114" t="s">
        <v>1207</v>
      </c>
      <c r="V193" s="115"/>
      <c r="W193" s="121">
        <f>IF(Table13[[#This Row],[Referral '#]]="GE-001-156",1,0)</f>
        <v>0</v>
      </c>
      <c r="X193" s="97">
        <f>IF(Table13[[#This Row],[Status]]="Approved",1,0)</f>
        <v>0</v>
      </c>
      <c r="Y193" s="116">
        <f>IF(Table13[[#This Row],[Sent to GE Committee]]&gt;0,1,0)</f>
        <v>1</v>
      </c>
      <c r="Z193" s="117">
        <f>IF(Table13[[#This Row],[New/Revisioned/Directly Converted]]="New",1,0)</f>
        <v>1</v>
      </c>
      <c r="AA193" s="117">
        <f>Table13[[#This Row],['#ofReferrals]]-Table13[[#This Row],[New]]</f>
        <v>0</v>
      </c>
    </row>
    <row r="194" spans="1:27" ht="20.100000000000001" customHeight="1" x14ac:dyDescent="0.25">
      <c r="C194" s="107"/>
      <c r="E194" s="109" t="s">
        <v>1208</v>
      </c>
      <c r="F194" s="97" t="s">
        <v>832</v>
      </c>
      <c r="G194" s="97" t="s">
        <v>290</v>
      </c>
      <c r="H194" s="97" t="s">
        <v>247</v>
      </c>
      <c r="I194" s="97">
        <v>4</v>
      </c>
      <c r="J194" s="97" t="s">
        <v>318</v>
      </c>
      <c r="K194" s="110">
        <v>42454</v>
      </c>
      <c r="Q194" s="107" t="s">
        <v>1047</v>
      </c>
      <c r="S194" s="113"/>
      <c r="T194" s="114"/>
      <c r="U194" s="114"/>
      <c r="V194" s="122"/>
      <c r="W194" s="97">
        <f>IF(Table13[[#This Row],[Referral '#]]="GE-001-156",1,0)</f>
        <v>0</v>
      </c>
      <c r="X194" s="97">
        <f>IF(Table13[[#This Row],[Status]]="Approved",1,0)</f>
        <v>0</v>
      </c>
      <c r="Y194" s="116">
        <f>IF(Table13[[#This Row],[Sent to GE Committee]]&gt;0,1,0)</f>
        <v>0</v>
      </c>
      <c r="Z194" s="117">
        <f>IF(Table13[[#This Row],[New/Revisioned/Directly Converted]]="New",1,0)</f>
        <v>1</v>
      </c>
      <c r="AA194" s="117">
        <f>Table13[[#This Row],['#ofReferrals]]-Table13[[#This Row],[New]]</f>
        <v>-1</v>
      </c>
    </row>
    <row r="195" spans="1:27" ht="20.100000000000001" customHeight="1" x14ac:dyDescent="0.25">
      <c r="C195" s="107"/>
      <c r="D195" s="97" t="s">
        <v>590</v>
      </c>
      <c r="E195" s="109" t="s">
        <v>1209</v>
      </c>
      <c r="F195" s="97" t="s">
        <v>832</v>
      </c>
      <c r="H195" s="97" t="s">
        <v>232</v>
      </c>
      <c r="I195" s="97">
        <v>4</v>
      </c>
      <c r="J195" s="97" t="s">
        <v>318</v>
      </c>
      <c r="K195" s="110">
        <v>42439</v>
      </c>
      <c r="L195" s="110">
        <v>42493</v>
      </c>
      <c r="Q195" s="107" t="s">
        <v>1147</v>
      </c>
      <c r="S195" s="113"/>
      <c r="T195" s="114"/>
      <c r="U195" s="114"/>
      <c r="V195" s="122"/>
      <c r="W195" s="97">
        <f>IF(Table13[[#This Row],[Referral '#]]="GE-001-156",1,0)</f>
        <v>0</v>
      </c>
      <c r="X195" s="97">
        <f>IF(Table13[[#This Row],[Status]]="Approved",1,0)</f>
        <v>0</v>
      </c>
      <c r="Y195" s="116">
        <f>IF(Table13[[#This Row],[Sent to GE Committee]]&gt;0,1,0)</f>
        <v>1</v>
      </c>
      <c r="Z195" s="117">
        <f>IF(Table13[[#This Row],[New/Revisioned/Directly Converted]]="New",1,0)</f>
        <v>1</v>
      </c>
      <c r="AA195" s="117">
        <f>Table13[[#This Row],['#ofReferrals]]-Table13[[#This Row],[New]]</f>
        <v>0</v>
      </c>
    </row>
    <row r="196" spans="1:27" ht="20.100000000000001" customHeight="1" x14ac:dyDescent="0.25">
      <c r="C196" s="107"/>
      <c r="D196" s="97" t="s">
        <v>591</v>
      </c>
      <c r="E196" s="109" t="s">
        <v>1210</v>
      </c>
      <c r="F196" s="97" t="s">
        <v>832</v>
      </c>
      <c r="H196" s="97" t="s">
        <v>240</v>
      </c>
      <c r="I196" s="97">
        <v>4</v>
      </c>
      <c r="J196" s="97" t="s">
        <v>318</v>
      </c>
      <c r="K196" s="110">
        <v>42439</v>
      </c>
      <c r="L196" s="110">
        <v>42493</v>
      </c>
      <c r="Q196" s="107" t="s">
        <v>1147</v>
      </c>
      <c r="S196" s="113"/>
      <c r="T196" s="114"/>
      <c r="U196" s="114"/>
      <c r="V196" s="122"/>
      <c r="W196" s="97">
        <f>IF(Table13[[#This Row],[Referral '#]]="GE-001-156",1,0)</f>
        <v>0</v>
      </c>
      <c r="X196" s="97">
        <f>IF(Table13[[#This Row],[Status]]="Approved",1,0)</f>
        <v>0</v>
      </c>
      <c r="Y196" s="116">
        <f>IF(Table13[[#This Row],[Sent to GE Committee]]&gt;0,1,0)</f>
        <v>1</v>
      </c>
      <c r="Z196" s="117">
        <f>IF(Table13[[#This Row],[New/Revisioned/Directly Converted]]="New",1,0)</f>
        <v>1</v>
      </c>
      <c r="AA196" s="117">
        <f>Table13[[#This Row],['#ofReferrals]]-Table13[[#This Row],[New]]</f>
        <v>0</v>
      </c>
    </row>
    <row r="197" spans="1:27" ht="20.100000000000001" customHeight="1" x14ac:dyDescent="0.25">
      <c r="A197" s="97" t="s">
        <v>1211</v>
      </c>
      <c r="B197" s="108" t="s">
        <v>240</v>
      </c>
      <c r="C197" s="107"/>
      <c r="D197" s="97" t="s">
        <v>830</v>
      </c>
      <c r="E197" s="109" t="s">
        <v>1212</v>
      </c>
      <c r="F197" s="97" t="s">
        <v>835</v>
      </c>
      <c r="G197" s="97" t="s">
        <v>203</v>
      </c>
      <c r="H197" s="97" t="s">
        <v>240</v>
      </c>
      <c r="I197" s="97">
        <v>4</v>
      </c>
      <c r="J197" s="97" t="s">
        <v>318</v>
      </c>
      <c r="K197" s="110">
        <v>42439</v>
      </c>
      <c r="L197" s="110">
        <v>42444</v>
      </c>
      <c r="S197" s="113"/>
      <c r="T197" s="114"/>
      <c r="U197" s="114"/>
      <c r="V197" s="115"/>
      <c r="W197" s="116">
        <f>IF(Table13[[#This Row],[Referral '#]]="GE-001-156",1,0)</f>
        <v>1</v>
      </c>
      <c r="X197" s="97">
        <f>IF(Table13[[#This Row],[Status]]="Approved",1,0)</f>
        <v>0</v>
      </c>
      <c r="Y197" s="116">
        <f>IF(Table13[[#This Row],[Sent to GE Committee]]&gt;0,1,0)</f>
        <v>1</v>
      </c>
      <c r="Z197" s="117">
        <f>IF(Table13[[#This Row],[New/Revisioned/Directly Converted]]="New",1,0)</f>
        <v>0</v>
      </c>
      <c r="AA197" s="117">
        <f>Table13[[#This Row],['#ofReferrals]]-Table13[[#This Row],[New]]</f>
        <v>1</v>
      </c>
    </row>
    <row r="198" spans="1:27" ht="20.100000000000001" customHeight="1" x14ac:dyDescent="0.25">
      <c r="A198" s="97" t="s">
        <v>1213</v>
      </c>
      <c r="B198" s="108" t="s">
        <v>240</v>
      </c>
      <c r="C198" s="107"/>
      <c r="D198" s="97" t="s">
        <v>830</v>
      </c>
      <c r="E198" s="109" t="s">
        <v>1214</v>
      </c>
      <c r="F198" s="97" t="s">
        <v>835</v>
      </c>
      <c r="G198" s="97" t="s">
        <v>290</v>
      </c>
      <c r="H198" s="97" t="s">
        <v>240</v>
      </c>
      <c r="I198" s="97">
        <v>4</v>
      </c>
      <c r="J198" s="97" t="s">
        <v>318</v>
      </c>
      <c r="K198" s="110">
        <v>42454</v>
      </c>
      <c r="L198" s="110">
        <v>42471</v>
      </c>
      <c r="S198" s="113">
        <v>42412</v>
      </c>
      <c r="T198" s="114" t="s">
        <v>1215</v>
      </c>
      <c r="U198" s="114" t="s">
        <v>1216</v>
      </c>
      <c r="V198" s="115" t="s">
        <v>847</v>
      </c>
      <c r="W198" s="116">
        <f>IF(Table13[[#This Row],[Referral '#]]="GE-001-156",1,0)</f>
        <v>1</v>
      </c>
      <c r="X198" s="97">
        <f>IF(Table13[[#This Row],[Status]]="Approved",1,0)</f>
        <v>0</v>
      </c>
      <c r="Y198" s="116">
        <f>IF(Table13[[#This Row],[Sent to GE Committee]]&gt;0,1,0)</f>
        <v>1</v>
      </c>
      <c r="Z198" s="117">
        <f>IF(Table13[[#This Row],[New/Revisioned/Directly Converted]]="New",1,0)</f>
        <v>0</v>
      </c>
      <c r="AA198" s="117">
        <f>Table13[[#This Row],['#ofReferrals]]-Table13[[#This Row],[New]]</f>
        <v>1</v>
      </c>
    </row>
    <row r="199" spans="1:27" ht="20.100000000000001" customHeight="1" x14ac:dyDescent="0.25">
      <c r="A199" s="97" t="s">
        <v>1217</v>
      </c>
      <c r="B199" s="108" t="s">
        <v>232</v>
      </c>
      <c r="C199" s="107" t="s">
        <v>1218</v>
      </c>
      <c r="D199" s="97" t="s">
        <v>830</v>
      </c>
      <c r="E199" s="109" t="s">
        <v>1219</v>
      </c>
      <c r="F199" s="97" t="s">
        <v>835</v>
      </c>
      <c r="G199" s="97" t="s">
        <v>203</v>
      </c>
      <c r="H199" s="97" t="s">
        <v>232</v>
      </c>
      <c r="I199" s="97">
        <v>4</v>
      </c>
      <c r="J199" s="97" t="s">
        <v>288</v>
      </c>
      <c r="K199" s="110">
        <v>42401</v>
      </c>
      <c r="L199" s="110">
        <v>42404</v>
      </c>
      <c r="M199" s="111">
        <v>42424</v>
      </c>
      <c r="Q199" s="107" t="s">
        <v>1220</v>
      </c>
      <c r="S199" s="113"/>
      <c r="T199" s="114"/>
      <c r="U199" s="114"/>
      <c r="V199" s="122"/>
      <c r="W199" s="117">
        <f>IF(Table13[[#This Row],[Referral '#]]="GE-001-156",1,0)</f>
        <v>1</v>
      </c>
      <c r="X199" s="97">
        <f>IF(Table13[[#This Row],[Status]]="Approved",1,0)</f>
        <v>0</v>
      </c>
      <c r="Y199" s="116">
        <f>IF(Table13[[#This Row],[Sent to GE Committee]]&gt;0,1,0)</f>
        <v>1</v>
      </c>
      <c r="Z199" s="117">
        <f>IF(Table13[[#This Row],[New/Revisioned/Directly Converted]]="New",1,0)</f>
        <v>0</v>
      </c>
      <c r="AA199" s="117">
        <f>Table13[[#This Row],['#ofReferrals]]-Table13[[#This Row],[New]]</f>
        <v>1</v>
      </c>
    </row>
    <row r="200" spans="1:27" ht="20.100000000000001" customHeight="1" x14ac:dyDescent="0.25">
      <c r="C200" s="107"/>
      <c r="D200" s="97" t="s">
        <v>447</v>
      </c>
      <c r="E200" s="109" t="s">
        <v>474</v>
      </c>
      <c r="F200" s="97" t="s">
        <v>832</v>
      </c>
      <c r="G200" s="97" t="s">
        <v>1105</v>
      </c>
      <c r="H200" s="97" t="s">
        <v>448</v>
      </c>
      <c r="I200" s="97">
        <v>4</v>
      </c>
      <c r="J200" s="97" t="s">
        <v>288</v>
      </c>
      <c r="K200" s="110">
        <v>42417</v>
      </c>
      <c r="L200" s="110">
        <v>42423</v>
      </c>
      <c r="S200" s="113"/>
      <c r="T200" s="114"/>
      <c r="U200" s="114"/>
      <c r="V200" s="115"/>
      <c r="W200" s="121">
        <f>IF(Table13[[#This Row],[Referral '#]]="GE-001-156",1,0)</f>
        <v>0</v>
      </c>
      <c r="X200" s="97">
        <f>IF(Table13[[#This Row],[Status]]="Approved",1,0)</f>
        <v>0</v>
      </c>
      <c r="Y200" s="116">
        <f>IF(Table13[[#This Row],[Sent to GE Committee]]&gt;0,1,0)</f>
        <v>1</v>
      </c>
      <c r="Z200" s="117">
        <f>IF(Table13[[#This Row],[New/Revisioned/Directly Converted]]="New",1,0)</f>
        <v>1</v>
      </c>
      <c r="AA200" s="117">
        <f>Table13[[#This Row],['#ofReferrals]]-Table13[[#This Row],[New]]</f>
        <v>0</v>
      </c>
    </row>
    <row r="201" spans="1:27" ht="20.100000000000001" customHeight="1" x14ac:dyDescent="0.25">
      <c r="A201" s="97" t="s">
        <v>1221</v>
      </c>
      <c r="B201" s="108" t="s">
        <v>232</v>
      </c>
      <c r="C201" s="107"/>
      <c r="D201" s="97" t="s">
        <v>830</v>
      </c>
      <c r="E201" s="109" t="s">
        <v>1222</v>
      </c>
      <c r="F201" s="97" t="s">
        <v>835</v>
      </c>
      <c r="G201" s="97" t="s">
        <v>203</v>
      </c>
      <c r="H201" s="97" t="s">
        <v>232</v>
      </c>
      <c r="I201" s="97">
        <v>4</v>
      </c>
      <c r="J201" s="97" t="s">
        <v>288</v>
      </c>
      <c r="K201" s="110">
        <v>42401</v>
      </c>
      <c r="L201" s="110">
        <v>42404</v>
      </c>
      <c r="M201" s="111">
        <v>42424</v>
      </c>
      <c r="Q201" s="107" t="s">
        <v>1223</v>
      </c>
      <c r="S201" s="113"/>
      <c r="T201" s="114"/>
      <c r="U201" s="114"/>
      <c r="V201" s="115"/>
      <c r="W201" s="116">
        <f>IF(Table13[[#This Row],[Referral '#]]="GE-001-156",1,0)</f>
        <v>1</v>
      </c>
      <c r="X201" s="97">
        <f>IF(Table13[[#This Row],[Status]]="Approved",1,0)</f>
        <v>0</v>
      </c>
      <c r="Y201" s="116">
        <f>IF(Table13[[#This Row],[Sent to GE Committee]]&gt;0,1,0)</f>
        <v>1</v>
      </c>
      <c r="Z201" s="117">
        <f>IF(Table13[[#This Row],[New/Revisioned/Directly Converted]]="New",1,0)</f>
        <v>0</v>
      </c>
      <c r="AA201" s="117">
        <f>Table13[[#This Row],['#ofReferrals]]-Table13[[#This Row],[New]]</f>
        <v>1</v>
      </c>
    </row>
    <row r="202" spans="1:27" ht="20.100000000000001" customHeight="1" x14ac:dyDescent="0.25">
      <c r="C202" s="107"/>
      <c r="D202" s="97" t="s">
        <v>264</v>
      </c>
      <c r="E202" s="109" t="s">
        <v>1224</v>
      </c>
      <c r="F202" s="97" t="s">
        <v>832</v>
      </c>
      <c r="G202" s="97" t="s">
        <v>203</v>
      </c>
      <c r="H202" s="97" t="s">
        <v>232</v>
      </c>
      <c r="I202" s="97">
        <v>4</v>
      </c>
      <c r="J202" s="97" t="s">
        <v>288</v>
      </c>
      <c r="K202" s="110">
        <v>42401</v>
      </c>
      <c r="L202" s="110">
        <v>42404</v>
      </c>
      <c r="S202" s="113"/>
      <c r="T202" s="114"/>
      <c r="U202" s="114"/>
      <c r="V202" s="115"/>
      <c r="W202" s="121">
        <f>IF(Table13[[#This Row],[Referral '#]]="GE-001-156",1,0)</f>
        <v>0</v>
      </c>
      <c r="X202" s="97">
        <f>IF(Table13[[#This Row],[Status]]="Approved",1,0)</f>
        <v>0</v>
      </c>
      <c r="Y202" s="116">
        <f>IF(Table13[[#This Row],[Sent to GE Committee]]&gt;0,1,0)</f>
        <v>1</v>
      </c>
      <c r="Z202" s="117">
        <f>IF(Table13[[#This Row],[New/Revisioned/Directly Converted]]="New",1,0)</f>
        <v>1</v>
      </c>
      <c r="AA202" s="117">
        <f>Table13[[#This Row],['#ofReferrals]]-Table13[[#This Row],[New]]</f>
        <v>0</v>
      </c>
    </row>
    <row r="203" spans="1:27" ht="20.100000000000001" customHeight="1" x14ac:dyDescent="0.25">
      <c r="A203" s="97" t="s">
        <v>1225</v>
      </c>
      <c r="B203" s="108" t="s">
        <v>247</v>
      </c>
      <c r="C203" s="107" t="s">
        <v>877</v>
      </c>
      <c r="E203" s="109" t="s">
        <v>1226</v>
      </c>
      <c r="H203" s="97" t="s">
        <v>1142</v>
      </c>
      <c r="S203" s="113"/>
      <c r="T203" s="114"/>
      <c r="U203" s="114"/>
      <c r="V203" s="115"/>
      <c r="W203" s="121">
        <f>IF(Table13[[#This Row],[Referral '#]]="GE-001-156",1,0)</f>
        <v>0</v>
      </c>
      <c r="X203" s="97">
        <f>IF(Table13[[#This Row],[Status]]="Approved",1,0)</f>
        <v>0</v>
      </c>
      <c r="Y203" s="116">
        <f>IF(Table13[[#This Row],[Sent to GE Committee]]&gt;0,1,0)</f>
        <v>0</v>
      </c>
      <c r="Z203" s="117">
        <f>IF(Table13[[#This Row],[New/Revisioned/Directly Converted]]="New",1,0)</f>
        <v>0</v>
      </c>
      <c r="AA203" s="117">
        <f>Table13[[#This Row],['#ofReferrals]]-Table13[[#This Row],[New]]</f>
        <v>0</v>
      </c>
    </row>
    <row r="204" spans="1:27" ht="20.100000000000001" customHeight="1" x14ac:dyDescent="0.25">
      <c r="A204" s="97" t="s">
        <v>1227</v>
      </c>
      <c r="B204" s="108" t="s">
        <v>240</v>
      </c>
      <c r="C204" s="107"/>
      <c r="D204" s="97" t="s">
        <v>830</v>
      </c>
      <c r="E204" s="109" t="s">
        <v>559</v>
      </c>
      <c r="F204" s="97" t="s">
        <v>835</v>
      </c>
      <c r="G204" s="97" t="s">
        <v>290</v>
      </c>
      <c r="H204" s="97" t="s">
        <v>240</v>
      </c>
      <c r="I204" s="97">
        <v>4</v>
      </c>
      <c r="J204" s="97" t="s">
        <v>318</v>
      </c>
      <c r="K204" s="110">
        <v>42433</v>
      </c>
      <c r="L204" s="110">
        <v>42444</v>
      </c>
      <c r="Q204" s="107" t="s">
        <v>1228</v>
      </c>
      <c r="S204" s="113"/>
      <c r="T204" s="114"/>
      <c r="U204" s="114"/>
      <c r="V204" s="115"/>
      <c r="W204" s="116">
        <f>IF(Table13[[#This Row],[Referral '#]]="GE-001-156",1,0)</f>
        <v>1</v>
      </c>
      <c r="X204" s="97">
        <f>IF(Table13[[#This Row],[Status]]="Approved",1,0)</f>
        <v>0</v>
      </c>
      <c r="Y204" s="116">
        <f>IF(Table13[[#This Row],[Sent to GE Committee]]&gt;0,1,0)</f>
        <v>1</v>
      </c>
      <c r="Z204" s="117">
        <f>IF(Table13[[#This Row],[New/Revisioned/Directly Converted]]="New",1,0)</f>
        <v>0</v>
      </c>
      <c r="AA204" s="117">
        <f>Table13[[#This Row],['#ofReferrals]]-Table13[[#This Row],[New]]</f>
        <v>1</v>
      </c>
    </row>
    <row r="205" spans="1:27" ht="20.100000000000001" customHeight="1" x14ac:dyDescent="0.25">
      <c r="A205" s="97" t="s">
        <v>1229</v>
      </c>
      <c r="B205" s="108" t="s">
        <v>247</v>
      </c>
      <c r="C205" s="107" t="s">
        <v>877</v>
      </c>
      <c r="D205" s="97" t="s">
        <v>830</v>
      </c>
      <c r="E205" s="109" t="s">
        <v>560</v>
      </c>
      <c r="F205" s="97" t="s">
        <v>835</v>
      </c>
      <c r="G205" s="97" t="s">
        <v>290</v>
      </c>
      <c r="H205" s="97" t="s">
        <v>247</v>
      </c>
      <c r="I205" s="97">
        <v>4</v>
      </c>
      <c r="J205" s="97" t="s">
        <v>318</v>
      </c>
      <c r="K205" s="110">
        <v>42433</v>
      </c>
      <c r="L205" s="110">
        <v>42444</v>
      </c>
      <c r="S205" s="113"/>
      <c r="T205" s="114"/>
      <c r="U205" s="114"/>
      <c r="V205" s="122"/>
      <c r="W205" s="117">
        <f>IF(Table13[[#This Row],[Referral '#]]="GE-001-156",1,0)</f>
        <v>1</v>
      </c>
      <c r="X205" s="97">
        <f>IF(Table13[[#This Row],[Status]]="Approved",1,0)</f>
        <v>0</v>
      </c>
      <c r="Y205" s="116">
        <f>IF(Table13[[#This Row],[Sent to GE Committee]]&gt;0,1,0)</f>
        <v>1</v>
      </c>
      <c r="Z205" s="117">
        <f>IF(Table13[[#This Row],[New/Revisioned/Directly Converted]]="New",1,0)</f>
        <v>0</v>
      </c>
      <c r="AA205" s="117">
        <f>Table13[[#This Row],['#ofReferrals]]-Table13[[#This Row],[New]]</f>
        <v>1</v>
      </c>
    </row>
    <row r="206" spans="1:27" ht="20.100000000000001" customHeight="1" x14ac:dyDescent="0.25">
      <c r="A206" s="97" t="s">
        <v>1230</v>
      </c>
      <c r="B206" s="108" t="s">
        <v>247</v>
      </c>
      <c r="C206" s="107" t="s">
        <v>877</v>
      </c>
      <c r="D206" s="97" t="s">
        <v>830</v>
      </c>
      <c r="E206" s="109" t="s">
        <v>1231</v>
      </c>
      <c r="F206" s="97" t="s">
        <v>835</v>
      </c>
      <c r="G206" s="97" t="s">
        <v>290</v>
      </c>
      <c r="H206" s="97" t="s">
        <v>240</v>
      </c>
      <c r="I206" s="97">
        <v>4</v>
      </c>
      <c r="J206" s="97" t="s">
        <v>318</v>
      </c>
      <c r="K206" s="110">
        <v>42454</v>
      </c>
      <c r="L206" s="110">
        <v>42471</v>
      </c>
      <c r="S206" s="113"/>
      <c r="T206" s="114"/>
      <c r="U206" s="114"/>
      <c r="V206" s="115"/>
      <c r="W206" s="116">
        <f>IF(Table13[[#This Row],[Referral '#]]="GE-001-156",1,0)</f>
        <v>1</v>
      </c>
      <c r="X206" s="97">
        <f>IF(Table13[[#This Row],[Status]]="Approved",1,0)</f>
        <v>0</v>
      </c>
      <c r="Y206" s="116">
        <f>IF(Table13[[#This Row],[Sent to GE Committee]]&gt;0,1,0)</f>
        <v>1</v>
      </c>
      <c r="Z206" s="117">
        <f>IF(Table13[[#This Row],[New/Revisioned/Directly Converted]]="New",1,0)</f>
        <v>0</v>
      </c>
      <c r="AA206" s="117">
        <f>Table13[[#This Row],['#ofReferrals]]-Table13[[#This Row],[New]]</f>
        <v>1</v>
      </c>
    </row>
    <row r="207" spans="1:27" ht="20.100000000000001" customHeight="1" x14ac:dyDescent="0.25">
      <c r="A207" s="97" t="s">
        <v>1232</v>
      </c>
      <c r="B207" s="108" t="s">
        <v>247</v>
      </c>
      <c r="C207" s="107" t="s">
        <v>877</v>
      </c>
      <c r="D207" s="97" t="s">
        <v>830</v>
      </c>
      <c r="E207" s="109" t="s">
        <v>561</v>
      </c>
      <c r="F207" s="97" t="s">
        <v>835</v>
      </c>
      <c r="G207" s="97" t="s">
        <v>290</v>
      </c>
      <c r="H207" s="97" t="s">
        <v>247</v>
      </c>
      <c r="I207" s="97">
        <v>4</v>
      </c>
      <c r="J207" s="97" t="s">
        <v>318</v>
      </c>
      <c r="K207" s="110">
        <v>42433</v>
      </c>
      <c r="L207" s="110">
        <v>42444</v>
      </c>
      <c r="S207" s="113"/>
      <c r="T207" s="114"/>
      <c r="U207" s="114"/>
      <c r="V207" s="115"/>
      <c r="W207" s="116">
        <f>IF(Table13[[#This Row],[Referral '#]]="GE-001-156",1,0)</f>
        <v>1</v>
      </c>
      <c r="X207" s="97">
        <f>IF(Table13[[#This Row],[Status]]="Approved",1,0)</f>
        <v>0</v>
      </c>
      <c r="Y207" s="116">
        <f>IF(Table13[[#This Row],[Sent to GE Committee]]&gt;0,1,0)</f>
        <v>1</v>
      </c>
      <c r="Z207" s="117">
        <f>IF(Table13[[#This Row],[New/Revisioned/Directly Converted]]="New",1,0)</f>
        <v>0</v>
      </c>
      <c r="AA207" s="117">
        <f>Table13[[#This Row],['#ofReferrals]]-Table13[[#This Row],[New]]</f>
        <v>1</v>
      </c>
    </row>
    <row r="208" spans="1:27" ht="20.100000000000001" customHeight="1" x14ac:dyDescent="0.25">
      <c r="A208" s="97" t="s">
        <v>1233</v>
      </c>
      <c r="B208" s="108" t="s">
        <v>247</v>
      </c>
      <c r="C208" s="107" t="s">
        <v>877</v>
      </c>
      <c r="D208" s="97" t="s">
        <v>830</v>
      </c>
      <c r="E208" s="109" t="s">
        <v>1234</v>
      </c>
      <c r="F208" s="97" t="s">
        <v>835</v>
      </c>
      <c r="G208" s="97" t="s">
        <v>290</v>
      </c>
      <c r="H208" s="97" t="s">
        <v>247</v>
      </c>
      <c r="I208" s="97">
        <v>4</v>
      </c>
      <c r="J208" s="97" t="s">
        <v>318</v>
      </c>
      <c r="K208" s="110">
        <v>42454</v>
      </c>
      <c r="L208" s="110">
        <v>42471</v>
      </c>
      <c r="S208" s="113"/>
      <c r="T208" s="114"/>
      <c r="U208" s="114"/>
      <c r="V208" s="115"/>
      <c r="W208" s="116">
        <f>IF(Table13[[#This Row],[Referral '#]]="GE-001-156",1,0)</f>
        <v>1</v>
      </c>
      <c r="X208" s="97">
        <f>IF(Table13[[#This Row],[Status]]="Approved",1,0)</f>
        <v>0</v>
      </c>
      <c r="Y208" s="116">
        <f>IF(Table13[[#This Row],[Sent to GE Committee]]&gt;0,1,0)</f>
        <v>1</v>
      </c>
      <c r="Z208" s="117">
        <f>IF(Table13[[#This Row],[New/Revisioned/Directly Converted]]="New",1,0)</f>
        <v>0</v>
      </c>
      <c r="AA208" s="117">
        <f>Table13[[#This Row],['#ofReferrals]]-Table13[[#This Row],[New]]</f>
        <v>1</v>
      </c>
    </row>
    <row r="209" spans="1:27" ht="20.100000000000001" customHeight="1" x14ac:dyDescent="0.25">
      <c r="C209" s="107"/>
      <c r="D209" s="97" t="s">
        <v>830</v>
      </c>
      <c r="E209" s="139" t="s">
        <v>403</v>
      </c>
      <c r="F209" s="97" t="s">
        <v>835</v>
      </c>
      <c r="G209" s="97" t="s">
        <v>203</v>
      </c>
      <c r="H209" s="97" t="s">
        <v>217</v>
      </c>
      <c r="I209" s="97">
        <v>3</v>
      </c>
      <c r="J209" s="97" t="s">
        <v>1154</v>
      </c>
      <c r="K209" s="110">
        <v>42417</v>
      </c>
      <c r="L209" s="110">
        <v>42419</v>
      </c>
      <c r="S209" s="113"/>
      <c r="T209" s="114"/>
      <c r="U209" s="114"/>
      <c r="V209" s="122"/>
      <c r="W209" s="117">
        <f>IF(Table13[[#This Row],[Referral '#]]="GE-001-156",1,0)</f>
        <v>1</v>
      </c>
      <c r="X209" s="117">
        <f>IF(Table13[[#This Row],[Status]]="Approved",1,0)</f>
        <v>0</v>
      </c>
      <c r="Y209" s="116">
        <f>IF(Table13[[#This Row],[Sent to GE Committee]]&gt;0,1,0)</f>
        <v>1</v>
      </c>
      <c r="Z209" s="117">
        <f>IF(Table13[[#This Row],[New/Revisioned/Directly Converted]]="New",1,0)</f>
        <v>0</v>
      </c>
      <c r="AA209" s="117">
        <f>Table13[[#This Row],['#ofReferrals]]-Table13[[#This Row],[New]]</f>
        <v>1</v>
      </c>
    </row>
    <row r="210" spans="1:27" ht="20.100000000000001" customHeight="1" x14ac:dyDescent="0.25">
      <c r="A210" s="97" t="s">
        <v>1235</v>
      </c>
      <c r="B210" s="108" t="s">
        <v>377</v>
      </c>
      <c r="C210" s="107"/>
      <c r="D210" s="97" t="s">
        <v>830</v>
      </c>
      <c r="E210" s="109" t="s">
        <v>569</v>
      </c>
      <c r="F210" s="97" t="s">
        <v>835</v>
      </c>
      <c r="G210" s="97" t="s">
        <v>203</v>
      </c>
      <c r="H210" s="97" t="s">
        <v>320</v>
      </c>
      <c r="I210" s="97">
        <v>3</v>
      </c>
      <c r="J210" s="97" t="s">
        <v>317</v>
      </c>
      <c r="K210" s="110">
        <v>42439</v>
      </c>
      <c r="L210" s="110">
        <v>42444</v>
      </c>
      <c r="S210" s="113"/>
      <c r="T210" s="114"/>
      <c r="U210" s="114"/>
      <c r="V210" s="115"/>
      <c r="W210" s="116">
        <f>IF(Table13[[#This Row],[Referral '#]]="GE-001-156",1,0)</f>
        <v>1</v>
      </c>
      <c r="X210" s="97">
        <f>IF(Table13[[#This Row],[Status]]="Approved",1,0)</f>
        <v>0</v>
      </c>
      <c r="Y210" s="116">
        <f>IF(Table13[[#This Row],[Sent to GE Committee]]&gt;0,1,0)</f>
        <v>1</v>
      </c>
      <c r="Z210" s="117">
        <f>IF(Table13[[#This Row],[New/Revisioned/Directly Converted]]="New",1,0)</f>
        <v>0</v>
      </c>
      <c r="AA210" s="117">
        <f>Table13[[#This Row],['#ofReferrals]]-Table13[[#This Row],[New]]</f>
        <v>1</v>
      </c>
    </row>
    <row r="211" spans="1:27" ht="20.100000000000001" customHeight="1" x14ac:dyDescent="0.25">
      <c r="A211" s="97" t="s">
        <v>1236</v>
      </c>
      <c r="B211" s="108" t="s">
        <v>1237</v>
      </c>
      <c r="C211" s="107"/>
      <c r="D211" s="97" t="s">
        <v>432</v>
      </c>
      <c r="E211" s="109" t="s">
        <v>462</v>
      </c>
      <c r="F211" s="97" t="s">
        <v>860</v>
      </c>
      <c r="G211" s="97" t="s">
        <v>1105</v>
      </c>
      <c r="H211" s="97" t="s">
        <v>433</v>
      </c>
      <c r="I211" s="97">
        <v>3</v>
      </c>
      <c r="J211" s="97" t="s">
        <v>287</v>
      </c>
      <c r="K211" s="110">
        <v>42417</v>
      </c>
      <c r="L211" s="110">
        <v>42423</v>
      </c>
      <c r="S211" s="113"/>
      <c r="T211" s="114" t="s">
        <v>1238</v>
      </c>
      <c r="U211" s="114" t="s">
        <v>1239</v>
      </c>
      <c r="V211" s="115"/>
      <c r="W211" s="121">
        <f>IF(Table13[[#This Row],[Referral '#]]="GE-001-156",1,0)</f>
        <v>0</v>
      </c>
      <c r="X211" s="97">
        <f>IF(Table13[[#This Row],[Status]]="Approved",1,0)</f>
        <v>0</v>
      </c>
      <c r="Y211" s="116">
        <f>IF(Table13[[#This Row],[Sent to GE Committee]]&gt;0,1,0)</f>
        <v>1</v>
      </c>
      <c r="Z211" s="117">
        <f>IF(Table13[[#This Row],[New/Revisioned/Directly Converted]]="New",1,0)</f>
        <v>0</v>
      </c>
      <c r="AA211" s="117">
        <f>Table13[[#This Row],['#ofReferrals]]-Table13[[#This Row],[New]]</f>
        <v>1</v>
      </c>
    </row>
    <row r="212" spans="1:27" ht="20.100000000000001" customHeight="1" x14ac:dyDescent="0.25">
      <c r="A212" s="97" t="s">
        <v>1240</v>
      </c>
      <c r="B212" s="108" t="s">
        <v>1237</v>
      </c>
      <c r="C212" s="107"/>
      <c r="D212" s="97" t="s">
        <v>830</v>
      </c>
      <c r="E212" s="109" t="s">
        <v>570</v>
      </c>
      <c r="F212" s="97" t="s">
        <v>835</v>
      </c>
      <c r="G212" s="97" t="s">
        <v>203</v>
      </c>
      <c r="H212" s="97" t="s">
        <v>214</v>
      </c>
      <c r="I212" s="97">
        <v>3</v>
      </c>
      <c r="J212" s="97" t="s">
        <v>317</v>
      </c>
      <c r="K212" s="110">
        <v>42439</v>
      </c>
      <c r="L212" s="110">
        <v>42444</v>
      </c>
      <c r="S212" s="113"/>
      <c r="T212" s="114"/>
      <c r="U212" s="114" t="s">
        <v>1241</v>
      </c>
      <c r="V212" s="115"/>
      <c r="W212" s="116">
        <f>IF(Table13[[#This Row],[Referral '#]]="GE-001-156",1,0)</f>
        <v>1</v>
      </c>
      <c r="X212" s="97">
        <f>IF(Table13[[#This Row],[Status]]="Approved",1,0)</f>
        <v>0</v>
      </c>
      <c r="Y212" s="116">
        <f>IF(Table13[[#This Row],[Sent to GE Committee]]&gt;0,1,0)</f>
        <v>1</v>
      </c>
      <c r="Z212" s="117">
        <f>IF(Table13[[#This Row],[New/Revisioned/Directly Converted]]="New",1,0)</f>
        <v>0</v>
      </c>
      <c r="AA212" s="117">
        <f>Table13[[#This Row],['#ofReferrals]]-Table13[[#This Row],[New]]</f>
        <v>1</v>
      </c>
    </row>
    <row r="213" spans="1:27" ht="20.100000000000001" customHeight="1" x14ac:dyDescent="0.25">
      <c r="A213" s="97" t="s">
        <v>1242</v>
      </c>
      <c r="B213" s="108" t="s">
        <v>1237</v>
      </c>
      <c r="C213" s="107"/>
      <c r="D213" s="97" t="s">
        <v>212</v>
      </c>
      <c r="E213" s="109" t="s">
        <v>213</v>
      </c>
      <c r="F213" s="97" t="s">
        <v>860</v>
      </c>
      <c r="G213" s="97" t="s">
        <v>203</v>
      </c>
      <c r="H213" s="97" t="s">
        <v>214</v>
      </c>
      <c r="I213" s="97">
        <v>3</v>
      </c>
      <c r="J213" s="97" t="s">
        <v>287</v>
      </c>
      <c r="K213" s="110">
        <v>42401</v>
      </c>
      <c r="L213" s="110">
        <v>42404</v>
      </c>
      <c r="S213" s="113">
        <v>42466</v>
      </c>
      <c r="T213" s="114" t="s">
        <v>1243</v>
      </c>
      <c r="U213" s="114" t="s">
        <v>1244</v>
      </c>
      <c r="V213" s="122"/>
      <c r="W213" s="97">
        <f>IF(Table13[[#This Row],[Referral '#]]="GE-001-156",1,0)</f>
        <v>0</v>
      </c>
      <c r="X213" s="97">
        <f>IF(Table13[[#This Row],[Status]]="Approved",1,0)</f>
        <v>0</v>
      </c>
      <c r="Y213" s="116">
        <f>IF(Table13[[#This Row],[Sent to GE Committee]]&gt;0,1,0)</f>
        <v>1</v>
      </c>
      <c r="Z213" s="117">
        <f>IF(Table13[[#This Row],[New/Revisioned/Directly Converted]]="New",1,0)</f>
        <v>0</v>
      </c>
      <c r="AA213" s="117">
        <f>Table13[[#This Row],['#ofReferrals]]-Table13[[#This Row],[New]]</f>
        <v>1</v>
      </c>
    </row>
    <row r="214" spans="1:27" ht="20.100000000000001" customHeight="1" x14ac:dyDescent="0.25">
      <c r="A214" s="97" t="s">
        <v>1245</v>
      </c>
      <c r="B214" s="108" t="s">
        <v>1237</v>
      </c>
      <c r="C214" s="107"/>
      <c r="D214" s="108" t="s">
        <v>830</v>
      </c>
      <c r="E214" s="109" t="s">
        <v>404</v>
      </c>
      <c r="F214" s="97" t="s">
        <v>835</v>
      </c>
      <c r="G214" s="97" t="s">
        <v>203</v>
      </c>
      <c r="H214" s="97" t="s">
        <v>405</v>
      </c>
      <c r="I214" s="97">
        <v>3</v>
      </c>
      <c r="J214" s="97" t="s">
        <v>317</v>
      </c>
      <c r="K214" s="110">
        <v>42417</v>
      </c>
      <c r="L214" s="110">
        <v>42419</v>
      </c>
      <c r="S214" s="113"/>
      <c r="T214" s="114"/>
      <c r="U214" s="114" t="s">
        <v>1241</v>
      </c>
      <c r="V214" s="115"/>
      <c r="W214" s="116">
        <f>IF(Table13[[#This Row],[Referral '#]]="GE-001-156",1,0)</f>
        <v>1</v>
      </c>
      <c r="X214" s="97">
        <f>IF(Table13[[#This Row],[Status]]="Approved",1,0)</f>
        <v>0</v>
      </c>
      <c r="Y214" s="116">
        <f>IF(Table13[[#This Row],[Sent to GE Committee]]&gt;0,1,0)</f>
        <v>1</v>
      </c>
      <c r="Z214" s="117">
        <f>IF(Table13[[#This Row],[New/Revisioned/Directly Converted]]="New",1,0)</f>
        <v>0</v>
      </c>
      <c r="AA214" s="117">
        <f>Table13[[#This Row],['#ofReferrals]]-Table13[[#This Row],[New]]</f>
        <v>1</v>
      </c>
    </row>
    <row r="215" spans="1:27" ht="20.100000000000001" customHeight="1" x14ac:dyDescent="0.25">
      <c r="A215" s="97" t="s">
        <v>1246</v>
      </c>
      <c r="B215" s="108" t="s">
        <v>1237</v>
      </c>
      <c r="C215" s="107"/>
      <c r="D215" s="97" t="s">
        <v>830</v>
      </c>
      <c r="E215" s="109" t="s">
        <v>406</v>
      </c>
      <c r="F215" s="97" t="s">
        <v>835</v>
      </c>
      <c r="G215" s="97" t="s">
        <v>203</v>
      </c>
      <c r="H215" s="97" t="s">
        <v>405</v>
      </c>
      <c r="I215" s="97">
        <v>3</v>
      </c>
      <c r="J215" s="97" t="s">
        <v>317</v>
      </c>
      <c r="K215" s="110">
        <v>42417</v>
      </c>
      <c r="L215" s="110">
        <v>42419</v>
      </c>
      <c r="Q215" s="107" t="s">
        <v>1247</v>
      </c>
      <c r="S215" s="113"/>
      <c r="T215" s="114"/>
      <c r="U215" s="114" t="s">
        <v>1244</v>
      </c>
      <c r="V215" s="115"/>
      <c r="W215" s="116">
        <f>IF(Table13[[#This Row],[Referral '#]]="GE-001-156",1,0)</f>
        <v>1</v>
      </c>
      <c r="X215" s="97">
        <f>IF(Table13[[#This Row],[Status]]="Approved",1,0)</f>
        <v>0</v>
      </c>
      <c r="Y215" s="116">
        <f>IF(Table13[[#This Row],[Sent to GE Committee]]&gt;0,1,0)</f>
        <v>1</v>
      </c>
      <c r="Z215" s="117">
        <f>IF(Table13[[#This Row],[New/Revisioned/Directly Converted]]="New",1,0)</f>
        <v>0</v>
      </c>
      <c r="AA215" s="117">
        <f>Table13[[#This Row],['#ofReferrals]]-Table13[[#This Row],[New]]</f>
        <v>1</v>
      </c>
    </row>
    <row r="216" spans="1:27" ht="20.100000000000001" customHeight="1" x14ac:dyDescent="0.25">
      <c r="A216" s="97" t="s">
        <v>1248</v>
      </c>
      <c r="B216" s="108" t="s">
        <v>1237</v>
      </c>
      <c r="C216" s="107"/>
      <c r="D216" s="97" t="s">
        <v>230</v>
      </c>
      <c r="E216" s="109" t="s">
        <v>231</v>
      </c>
      <c r="F216" s="97" t="s">
        <v>860</v>
      </c>
      <c r="G216" s="97" t="s">
        <v>203</v>
      </c>
      <c r="H216" s="97" t="s">
        <v>247</v>
      </c>
      <c r="I216" s="97">
        <v>4</v>
      </c>
      <c r="J216" s="97" t="s">
        <v>288</v>
      </c>
      <c r="K216" s="110">
        <v>42401</v>
      </c>
      <c r="L216" s="110">
        <v>42404</v>
      </c>
      <c r="S216" s="113"/>
      <c r="T216" s="114"/>
      <c r="U216" s="114" t="s">
        <v>1244</v>
      </c>
      <c r="V216" s="115"/>
      <c r="W216" s="121">
        <f>IF(Table13[[#This Row],[Referral '#]]="GE-001-156",1,0)</f>
        <v>0</v>
      </c>
      <c r="X216" s="97">
        <f>IF(Table13[[#This Row],[Status]]="Approved",1,0)</f>
        <v>0</v>
      </c>
      <c r="Y216" s="116">
        <f>IF(Table13[[#This Row],[Sent to GE Committee]]&gt;0,1,0)</f>
        <v>1</v>
      </c>
      <c r="Z216" s="117">
        <f>IF(Table13[[#This Row],[New/Revisioned/Directly Converted]]="New",1,0)</f>
        <v>0</v>
      </c>
      <c r="AA216" s="117">
        <f>Table13[[#This Row],['#ofReferrals]]-Table13[[#This Row],[New]]</f>
        <v>1</v>
      </c>
    </row>
    <row r="217" spans="1:27" ht="20.100000000000001" customHeight="1" x14ac:dyDescent="0.25">
      <c r="A217" s="97" t="s">
        <v>1249</v>
      </c>
      <c r="B217" s="108" t="s">
        <v>232</v>
      </c>
      <c r="C217" s="107"/>
      <c r="D217" s="97" t="s">
        <v>830</v>
      </c>
      <c r="E217" s="109" t="s">
        <v>408</v>
      </c>
      <c r="F217" s="97" t="s">
        <v>835</v>
      </c>
      <c r="G217" s="97" t="s">
        <v>203</v>
      </c>
      <c r="H217" s="97" t="s">
        <v>232</v>
      </c>
      <c r="I217" s="97">
        <v>4</v>
      </c>
      <c r="J217" s="97" t="s">
        <v>411</v>
      </c>
      <c r="K217" s="110">
        <v>42417</v>
      </c>
      <c r="L217" s="110">
        <v>42419</v>
      </c>
      <c r="S217" s="113"/>
      <c r="T217" s="114"/>
      <c r="U217" s="114"/>
      <c r="V217" s="115"/>
      <c r="W217" s="116">
        <f>IF(Table13[[#This Row],[Referral '#]]="GE-001-156",1,0)</f>
        <v>1</v>
      </c>
      <c r="X217" s="97">
        <f>IF(Table13[[#This Row],[Status]]="Approved",1,0)</f>
        <v>0</v>
      </c>
      <c r="Y217" s="116">
        <f>IF(Table13[[#This Row],[Sent to GE Committee]]&gt;0,1,0)</f>
        <v>1</v>
      </c>
      <c r="Z217" s="117">
        <f>IF(Table13[[#This Row],[New/Revisioned/Directly Converted]]="New",1,0)</f>
        <v>0</v>
      </c>
      <c r="AA217" s="117">
        <f>Table13[[#This Row],['#ofReferrals]]-Table13[[#This Row],[New]]</f>
        <v>1</v>
      </c>
    </row>
    <row r="218" spans="1:27" ht="20.100000000000001" customHeight="1" x14ac:dyDescent="0.25">
      <c r="C218" s="107"/>
      <c r="D218" s="97" t="s">
        <v>233</v>
      </c>
      <c r="E218" s="109" t="s">
        <v>234</v>
      </c>
      <c r="F218" s="97" t="s">
        <v>832</v>
      </c>
      <c r="G218" s="97" t="s">
        <v>203</v>
      </c>
      <c r="H218" s="97" t="s">
        <v>232</v>
      </c>
      <c r="I218" s="97">
        <v>4</v>
      </c>
      <c r="J218" s="97" t="s">
        <v>288</v>
      </c>
      <c r="K218" s="110">
        <v>42401</v>
      </c>
      <c r="L218" s="110">
        <v>42404</v>
      </c>
      <c r="Q218" s="107" t="s">
        <v>855</v>
      </c>
      <c r="S218" s="113">
        <v>42412</v>
      </c>
      <c r="T218" s="114" t="s">
        <v>1215</v>
      </c>
      <c r="U218" s="114" t="s">
        <v>1250</v>
      </c>
      <c r="V218" s="122" t="s">
        <v>847</v>
      </c>
      <c r="W218" s="97">
        <f>IF(Table13[[#This Row],[Referral '#]]="GE-001-156",1,0)</f>
        <v>0</v>
      </c>
      <c r="X218" s="97">
        <f>IF(Table13[[#This Row],[Status]]="Approved",1,0)</f>
        <v>0</v>
      </c>
      <c r="Y218" s="116">
        <f>IF(Table13[[#This Row],[Sent to GE Committee]]&gt;0,1,0)</f>
        <v>1</v>
      </c>
      <c r="Z218" s="117">
        <f>IF(Table13[[#This Row],[New/Revisioned/Directly Converted]]="New",1,0)</f>
        <v>1</v>
      </c>
      <c r="AA218" s="117">
        <f>Table13[[#This Row],['#ofReferrals]]-Table13[[#This Row],[New]]</f>
        <v>0</v>
      </c>
    </row>
    <row r="219" spans="1:27" ht="20.100000000000001" customHeight="1" x14ac:dyDescent="0.25">
      <c r="C219" s="107"/>
      <c r="D219" s="97" t="s">
        <v>449</v>
      </c>
      <c r="E219" s="109" t="s">
        <v>475</v>
      </c>
      <c r="F219" s="97" t="s">
        <v>832</v>
      </c>
      <c r="G219" s="97" t="s">
        <v>1105</v>
      </c>
      <c r="H219" s="97" t="s">
        <v>240</v>
      </c>
      <c r="I219" s="97">
        <v>4</v>
      </c>
      <c r="J219" s="97" t="s">
        <v>288</v>
      </c>
      <c r="K219" s="110">
        <v>42417</v>
      </c>
      <c r="L219" s="110">
        <v>42423</v>
      </c>
      <c r="S219" s="113"/>
      <c r="T219" s="114"/>
      <c r="U219" s="114"/>
      <c r="V219" s="122"/>
      <c r="W219" s="97">
        <f>IF(Table13[[#This Row],[Referral '#]]="GE-001-156",1,0)</f>
        <v>0</v>
      </c>
      <c r="X219" s="97">
        <f>IF(Table13[[#This Row],[Status]]="Approved",1,0)</f>
        <v>0</v>
      </c>
      <c r="Y219" s="116">
        <f>IF(Table13[[#This Row],[Sent to GE Committee]]&gt;0,1,0)</f>
        <v>1</v>
      </c>
      <c r="Z219" s="117">
        <f>IF(Table13[[#This Row],[New/Revisioned/Directly Converted]]="New",1,0)</f>
        <v>1</v>
      </c>
      <c r="AA219" s="117">
        <f>Table13[[#This Row],['#ofReferrals]]-Table13[[#This Row],[New]]</f>
        <v>0</v>
      </c>
    </row>
    <row r="220" spans="1:27" ht="20.100000000000001" customHeight="1" x14ac:dyDescent="0.25">
      <c r="C220" s="107"/>
      <c r="D220" s="97" t="s">
        <v>450</v>
      </c>
      <c r="E220" s="109" t="s">
        <v>476</v>
      </c>
      <c r="F220" s="97" t="s">
        <v>832</v>
      </c>
      <c r="G220" s="97" t="s">
        <v>1105</v>
      </c>
      <c r="H220" s="97" t="s">
        <v>446</v>
      </c>
      <c r="I220" s="97">
        <v>4</v>
      </c>
      <c r="J220" s="97" t="s">
        <v>288</v>
      </c>
      <c r="K220" s="110">
        <v>42417</v>
      </c>
      <c r="L220" s="110">
        <v>42423</v>
      </c>
      <c r="S220" s="113"/>
      <c r="T220" s="114"/>
      <c r="U220" s="114"/>
      <c r="V220" s="122"/>
      <c r="W220" s="97">
        <f>IF(Table13[[#This Row],[Referral '#]]="GE-001-156",1,0)</f>
        <v>0</v>
      </c>
      <c r="X220" s="97">
        <f>IF(Table13[[#This Row],[Status]]="Approved",1,0)</f>
        <v>0</v>
      </c>
      <c r="Y220" s="116">
        <f>IF(Table13[[#This Row],[Sent to GE Committee]]&gt;0,1,0)</f>
        <v>1</v>
      </c>
      <c r="Z220" s="117">
        <f>IF(Table13[[#This Row],[New/Revisioned/Directly Converted]]="New",1,0)</f>
        <v>1</v>
      </c>
      <c r="AA220" s="117">
        <f>Table13[[#This Row],['#ofReferrals]]-Table13[[#This Row],[New]]</f>
        <v>0</v>
      </c>
    </row>
    <row r="221" spans="1:27" ht="20.100000000000001" customHeight="1" x14ac:dyDescent="0.25">
      <c r="A221" s="97" t="s">
        <v>1251</v>
      </c>
      <c r="B221" s="108" t="s">
        <v>739</v>
      </c>
      <c r="C221" s="107" t="s">
        <v>877</v>
      </c>
      <c r="D221" s="97" t="s">
        <v>830</v>
      </c>
      <c r="E221" s="109" t="s">
        <v>1252</v>
      </c>
      <c r="F221" s="97" t="s">
        <v>835</v>
      </c>
      <c r="G221" s="97" t="s">
        <v>290</v>
      </c>
      <c r="H221" s="97" t="s">
        <v>739</v>
      </c>
      <c r="I221" s="97">
        <v>4</v>
      </c>
      <c r="J221" s="97" t="s">
        <v>411</v>
      </c>
      <c r="K221" s="110">
        <v>42454</v>
      </c>
      <c r="L221" s="110">
        <v>42471</v>
      </c>
      <c r="S221" s="113"/>
      <c r="T221" s="114"/>
      <c r="U221" s="114"/>
      <c r="V221" s="122"/>
      <c r="W221" s="117">
        <f>IF(Table13[[#This Row],[Referral '#]]="GE-001-156",1,0)</f>
        <v>1</v>
      </c>
      <c r="X221" s="97">
        <f>IF(Table13[[#This Row],[Status]]="Approved",1,0)</f>
        <v>0</v>
      </c>
      <c r="Y221" s="116">
        <f>IF(Table13[[#This Row],[Sent to GE Committee]]&gt;0,1,0)</f>
        <v>1</v>
      </c>
      <c r="Z221" s="117">
        <f>IF(Table13[[#This Row],[New/Revisioned/Directly Converted]]="New",1,0)</f>
        <v>0</v>
      </c>
      <c r="AA221" s="117">
        <f>Table13[[#This Row],['#ofReferrals]]-Table13[[#This Row],[New]]</f>
        <v>1</v>
      </c>
    </row>
    <row r="222" spans="1:27" ht="20.100000000000001" customHeight="1" x14ac:dyDescent="0.25">
      <c r="A222" s="97" t="s">
        <v>1253</v>
      </c>
      <c r="B222" s="108" t="s">
        <v>305</v>
      </c>
      <c r="C222" s="107" t="s">
        <v>877</v>
      </c>
      <c r="D222" s="97" t="s">
        <v>830</v>
      </c>
      <c r="E222" s="109" t="s">
        <v>1254</v>
      </c>
      <c r="F222" s="97" t="s">
        <v>835</v>
      </c>
      <c r="G222" s="97" t="s">
        <v>290</v>
      </c>
      <c r="H222" s="97" t="s">
        <v>305</v>
      </c>
      <c r="I222" s="97">
        <v>4</v>
      </c>
      <c r="J222" s="97" t="s">
        <v>411</v>
      </c>
      <c r="K222" s="110">
        <v>42454</v>
      </c>
      <c r="L222" s="110">
        <v>42471</v>
      </c>
      <c r="S222" s="113"/>
      <c r="T222" s="114"/>
      <c r="U222" s="114"/>
      <c r="V222" s="115"/>
      <c r="W222" s="116">
        <f>IF(Table13[[#This Row],[Referral '#]]="GE-001-156",1,0)</f>
        <v>1</v>
      </c>
      <c r="X222" s="97">
        <f>IF(Table13[[#This Row],[Status]]="Approved",1,0)</f>
        <v>0</v>
      </c>
      <c r="Y222" s="116">
        <f>IF(Table13[[#This Row],[Sent to GE Committee]]&gt;0,1,0)</f>
        <v>1</v>
      </c>
      <c r="Z222" s="117">
        <f>IF(Table13[[#This Row],[New/Revisioned/Directly Converted]]="New",1,0)</f>
        <v>0</v>
      </c>
      <c r="AA222" s="117">
        <f>Table13[[#This Row],['#ofReferrals]]-Table13[[#This Row],[New]]</f>
        <v>1</v>
      </c>
    </row>
    <row r="223" spans="1:27" ht="20.100000000000001" customHeight="1" x14ac:dyDescent="0.25">
      <c r="A223" s="97" t="s">
        <v>1255</v>
      </c>
      <c r="B223" s="108" t="s">
        <v>217</v>
      </c>
      <c r="C223" s="107"/>
      <c r="D223" s="97" t="s">
        <v>830</v>
      </c>
      <c r="E223" s="109" t="s">
        <v>393</v>
      </c>
      <c r="F223" s="97" t="s">
        <v>835</v>
      </c>
      <c r="G223" s="97" t="s">
        <v>290</v>
      </c>
      <c r="H223" s="97" t="s">
        <v>217</v>
      </c>
      <c r="I223" s="97">
        <v>2</v>
      </c>
      <c r="J223" s="97" t="s">
        <v>286</v>
      </c>
      <c r="K223" s="110">
        <v>42417</v>
      </c>
      <c r="L223" s="110">
        <v>42419</v>
      </c>
      <c r="O223" s="110" t="s">
        <v>46</v>
      </c>
      <c r="R223" s="111">
        <v>42467</v>
      </c>
      <c r="S223" s="113">
        <v>42425</v>
      </c>
      <c r="T223" s="114" t="s">
        <v>1063</v>
      </c>
      <c r="U223" s="114" t="s">
        <v>1064</v>
      </c>
      <c r="V223" s="122" t="s">
        <v>847</v>
      </c>
      <c r="W223" s="117">
        <f>IF(Table13[[#This Row],[Referral '#]]="GE-001-156",1,0)</f>
        <v>1</v>
      </c>
      <c r="X223" s="97">
        <f>IF(Table13[[#This Row],[Status]]="Approved",1,0)</f>
        <v>1</v>
      </c>
      <c r="Y223" s="116">
        <f>IF(Table13[[#This Row],[Sent to GE Committee]]&gt;0,1,0)</f>
        <v>1</v>
      </c>
      <c r="Z223" s="117">
        <f>IF(Table13[[#This Row],[New/Revisioned/Directly Converted]]="New",1,0)</f>
        <v>0</v>
      </c>
      <c r="AA223" s="117">
        <f>Table13[[#This Row],['#ofReferrals]]-Table13[[#This Row],[New]]</f>
        <v>1</v>
      </c>
    </row>
    <row r="224" spans="1:27" ht="20.100000000000001" customHeight="1" x14ac:dyDescent="0.25">
      <c r="A224" s="97" t="s">
        <v>1256</v>
      </c>
      <c r="B224" s="108" t="s">
        <v>237</v>
      </c>
      <c r="C224" s="107"/>
      <c r="D224" s="97" t="s">
        <v>830</v>
      </c>
      <c r="E224" s="109" t="s">
        <v>1257</v>
      </c>
      <c r="F224" s="97" t="s">
        <v>835</v>
      </c>
      <c r="G224" s="97" t="s">
        <v>290</v>
      </c>
      <c r="H224" s="97" t="s">
        <v>237</v>
      </c>
      <c r="I224" s="97">
        <v>4</v>
      </c>
      <c r="J224" s="97" t="s">
        <v>318</v>
      </c>
      <c r="K224" s="110">
        <v>42478</v>
      </c>
      <c r="L224" s="110">
        <v>42482</v>
      </c>
      <c r="S224" s="113"/>
      <c r="T224" s="114" t="s">
        <v>1258</v>
      </c>
      <c r="U224" s="114"/>
      <c r="V224" s="115"/>
      <c r="W224" s="116">
        <f>IF(Table13[[#This Row],[Referral '#]]="GE-001-156",1,0)</f>
        <v>1</v>
      </c>
      <c r="X224" s="97">
        <f>IF(Table13[[#This Row],[Status]]="Approved",1,0)</f>
        <v>0</v>
      </c>
      <c r="Y224" s="116">
        <f>IF(Table13[[#This Row],[Sent to GE Committee]]&gt;0,1,0)</f>
        <v>1</v>
      </c>
      <c r="Z224" s="117">
        <f>IF(Table13[[#This Row],[New/Revisioned/Directly Converted]]="New",1,0)</f>
        <v>0</v>
      </c>
      <c r="AA224" s="117">
        <f>Table13[[#This Row],['#ofReferrals]]-Table13[[#This Row],[New]]</f>
        <v>1</v>
      </c>
    </row>
    <row r="225" spans="1:27" ht="20.100000000000001" customHeight="1" x14ac:dyDescent="0.25">
      <c r="A225" s="97" t="s">
        <v>1259</v>
      </c>
      <c r="B225" s="108" t="s">
        <v>305</v>
      </c>
      <c r="C225" s="107" t="s">
        <v>877</v>
      </c>
      <c r="D225" s="97" t="s">
        <v>830</v>
      </c>
      <c r="E225" s="109" t="s">
        <v>1260</v>
      </c>
      <c r="F225" s="97" t="s">
        <v>835</v>
      </c>
      <c r="G225" s="97" t="s">
        <v>290</v>
      </c>
      <c r="H225" s="97" t="s">
        <v>217</v>
      </c>
      <c r="I225" s="97">
        <v>4</v>
      </c>
      <c r="J225" s="97" t="s">
        <v>318</v>
      </c>
      <c r="K225" s="110">
        <v>42478</v>
      </c>
      <c r="L225" s="110">
        <v>42482</v>
      </c>
      <c r="S225" s="113"/>
      <c r="T225" s="114" t="s">
        <v>1258</v>
      </c>
      <c r="U225" s="114"/>
      <c r="V225" s="115"/>
      <c r="W225" s="116">
        <f>IF(Table13[[#This Row],[Referral '#]]="GE-001-156",1,0)</f>
        <v>1</v>
      </c>
      <c r="X225" s="97">
        <f>IF(Table13[[#This Row],[Status]]="Approved",1,0)</f>
        <v>0</v>
      </c>
      <c r="Y225" s="116">
        <f>IF(Table13[[#This Row],[Sent to GE Committee]]&gt;0,1,0)</f>
        <v>1</v>
      </c>
      <c r="Z225" s="117">
        <f>IF(Table13[[#This Row],[New/Revisioned/Directly Converted]]="New",1,0)</f>
        <v>0</v>
      </c>
      <c r="AA225" s="117">
        <f>Table13[[#This Row],['#ofReferrals]]-Table13[[#This Row],[New]]</f>
        <v>1</v>
      </c>
    </row>
    <row r="226" spans="1:27" ht="20.100000000000001" customHeight="1" x14ac:dyDescent="0.25">
      <c r="A226" s="97" t="s">
        <v>1261</v>
      </c>
      <c r="B226" s="108" t="s">
        <v>240</v>
      </c>
      <c r="C226" s="107"/>
      <c r="D226" s="97" t="s">
        <v>830</v>
      </c>
      <c r="E226" s="109" t="s">
        <v>1262</v>
      </c>
      <c r="F226" s="97" t="s">
        <v>835</v>
      </c>
      <c r="G226" s="97" t="s">
        <v>290</v>
      </c>
      <c r="H226" s="97" t="s">
        <v>240</v>
      </c>
      <c r="I226" s="97">
        <v>4</v>
      </c>
      <c r="J226" s="97" t="s">
        <v>411</v>
      </c>
      <c r="K226" s="110">
        <v>42454</v>
      </c>
      <c r="L226" s="110">
        <v>42471</v>
      </c>
      <c r="S226" s="113"/>
      <c r="T226" s="114"/>
      <c r="U226" s="114"/>
      <c r="V226" s="115"/>
      <c r="W226" s="116">
        <f>IF(Table13[[#This Row],[Referral '#]]="GE-001-156",1,0)</f>
        <v>1</v>
      </c>
      <c r="X226" s="97">
        <f>IF(Table13[[#This Row],[Status]]="Approved",1,0)</f>
        <v>0</v>
      </c>
      <c r="Y226" s="116">
        <f>IF(Table13[[#This Row],[Sent to GE Committee]]&gt;0,1,0)</f>
        <v>1</v>
      </c>
      <c r="Z226" s="117">
        <f>IF(Table13[[#This Row],[New/Revisioned/Directly Converted]]="New",1,0)</f>
        <v>0</v>
      </c>
      <c r="AA226" s="117">
        <f>Table13[[#This Row],['#ofReferrals]]-Table13[[#This Row],[New]]</f>
        <v>1</v>
      </c>
    </row>
    <row r="227" spans="1:27" ht="20.100000000000001" customHeight="1" x14ac:dyDescent="0.25">
      <c r="A227" s="97" t="s">
        <v>1263</v>
      </c>
      <c r="B227" s="108" t="s">
        <v>204</v>
      </c>
      <c r="C227" s="107"/>
      <c r="D227" s="97" t="s">
        <v>830</v>
      </c>
      <c r="E227" s="109" t="s">
        <v>1264</v>
      </c>
      <c r="F227" s="97" t="s">
        <v>835</v>
      </c>
      <c r="G227" s="97" t="s">
        <v>203</v>
      </c>
      <c r="H227" s="97" t="s">
        <v>204</v>
      </c>
      <c r="I227" s="97">
        <v>4</v>
      </c>
      <c r="J227" s="97" t="s">
        <v>318</v>
      </c>
      <c r="K227" s="110">
        <v>42478</v>
      </c>
      <c r="L227" s="110">
        <v>42482</v>
      </c>
      <c r="S227" s="113"/>
      <c r="T227" s="114" t="s">
        <v>1258</v>
      </c>
      <c r="U227" s="114"/>
      <c r="V227" s="115"/>
      <c r="W227" s="116">
        <f>IF(Table13[[#This Row],[Referral '#]]="GE-001-156",1,0)</f>
        <v>1</v>
      </c>
      <c r="X227" s="97">
        <f>IF(Table13[[#This Row],[Status]]="Approved",1,0)</f>
        <v>0</v>
      </c>
      <c r="Y227" s="116">
        <f>IF(Table13[[#This Row],[Sent to GE Committee]]&gt;0,1,0)</f>
        <v>1</v>
      </c>
      <c r="Z227" s="117">
        <f>IF(Table13[[#This Row],[New/Revisioned/Directly Converted]]="New",1,0)</f>
        <v>0</v>
      </c>
      <c r="AA227" s="117">
        <f>Table13[[#This Row],['#ofReferrals]]-Table13[[#This Row],[New]]</f>
        <v>1</v>
      </c>
    </row>
    <row r="228" spans="1:27" ht="20.100000000000001" customHeight="1" x14ac:dyDescent="0.25">
      <c r="C228" s="107"/>
      <c r="D228" s="97" t="s">
        <v>434</v>
      </c>
      <c r="E228" s="109" t="s">
        <v>463</v>
      </c>
      <c r="F228" s="97" t="s">
        <v>832</v>
      </c>
      <c r="G228" s="97" t="s">
        <v>1105</v>
      </c>
      <c r="H228" s="97" t="s">
        <v>322</v>
      </c>
      <c r="I228" s="97">
        <v>3</v>
      </c>
      <c r="J228" s="97" t="s">
        <v>287</v>
      </c>
      <c r="K228" s="110">
        <v>42417</v>
      </c>
      <c r="L228" s="110">
        <v>42423</v>
      </c>
      <c r="S228" s="113"/>
      <c r="T228" s="114" t="s">
        <v>1265</v>
      </c>
      <c r="U228" s="114" t="s">
        <v>1266</v>
      </c>
      <c r="V228" s="115" t="s">
        <v>1267</v>
      </c>
      <c r="W228" s="121">
        <f>IF(Table13[[#This Row],[Referral '#]]="GE-001-156",1,0)</f>
        <v>0</v>
      </c>
      <c r="X228" s="97">
        <f>IF(Table13[[#This Row],[Status]]="Approved",1,0)</f>
        <v>0</v>
      </c>
      <c r="Y228" s="116">
        <f>IF(Table13[[#This Row],[Sent to GE Committee]]&gt;0,1,0)</f>
        <v>1</v>
      </c>
      <c r="Z228" s="117">
        <f>IF(Table13[[#This Row],[New/Revisioned/Directly Converted]]="New",1,0)</f>
        <v>1</v>
      </c>
      <c r="AA228" s="117">
        <f>Table13[[#This Row],['#ofReferrals]]-Table13[[#This Row],[New]]</f>
        <v>0</v>
      </c>
    </row>
    <row r="229" spans="1:27" ht="20.100000000000001" customHeight="1" x14ac:dyDescent="0.25">
      <c r="C229" s="107"/>
      <c r="D229" s="97" t="s">
        <v>266</v>
      </c>
      <c r="E229" s="109" t="s">
        <v>1268</v>
      </c>
      <c r="F229" s="97" t="s">
        <v>832</v>
      </c>
      <c r="G229" s="97" t="s">
        <v>203</v>
      </c>
      <c r="H229" s="97" t="s">
        <v>214</v>
      </c>
      <c r="I229" s="97">
        <v>4</v>
      </c>
      <c r="J229" s="97" t="s">
        <v>288</v>
      </c>
      <c r="K229" s="110">
        <v>42401</v>
      </c>
      <c r="L229" s="110">
        <v>42404</v>
      </c>
      <c r="S229" s="113"/>
      <c r="T229" s="114"/>
      <c r="U229" s="114"/>
      <c r="V229" s="115"/>
      <c r="W229" s="121">
        <f>IF(Table13[[#This Row],[Referral '#]]="GE-001-156",1,0)</f>
        <v>0</v>
      </c>
      <c r="X229" s="97">
        <f>IF(Table13[[#This Row],[Status]]="Approved",1,0)</f>
        <v>0</v>
      </c>
      <c r="Y229" s="116">
        <f>IF(Table13[[#This Row],[Sent to GE Committee]]&gt;0,1,0)</f>
        <v>1</v>
      </c>
      <c r="Z229" s="117">
        <f>IF(Table13[[#This Row],[New/Revisioned/Directly Converted]]="New",1,0)</f>
        <v>1</v>
      </c>
      <c r="AA229" s="117">
        <f>Table13[[#This Row],['#ofReferrals]]-Table13[[#This Row],[New]]</f>
        <v>0</v>
      </c>
    </row>
    <row r="230" spans="1:27" ht="20.100000000000001" customHeight="1" x14ac:dyDescent="0.25">
      <c r="C230" s="107"/>
      <c r="D230" s="97" t="s">
        <v>268</v>
      </c>
      <c r="E230" s="109" t="s">
        <v>1269</v>
      </c>
      <c r="F230" s="97" t="s">
        <v>832</v>
      </c>
      <c r="G230" s="97" t="s">
        <v>203</v>
      </c>
      <c r="H230" s="97" t="s">
        <v>214</v>
      </c>
      <c r="I230" s="97">
        <v>4</v>
      </c>
      <c r="J230" s="97" t="s">
        <v>288</v>
      </c>
      <c r="K230" s="110">
        <v>42401</v>
      </c>
      <c r="L230" s="110">
        <v>42404</v>
      </c>
      <c r="S230" s="113"/>
      <c r="T230" s="114"/>
      <c r="U230" s="114"/>
      <c r="V230" s="115"/>
      <c r="W230" s="121">
        <f>IF(Table13[[#This Row],[Referral '#]]="GE-001-156",1,0)</f>
        <v>0</v>
      </c>
      <c r="X230" s="97">
        <f>IF(Table13[[#This Row],[Status]]="Approved",1,0)</f>
        <v>0</v>
      </c>
      <c r="Y230" s="116">
        <f>IF(Table13[[#This Row],[Sent to GE Committee]]&gt;0,1,0)</f>
        <v>1</v>
      </c>
      <c r="Z230" s="117">
        <f>IF(Table13[[#This Row],[New/Revisioned/Directly Converted]]="New",1,0)</f>
        <v>1</v>
      </c>
      <c r="AA230" s="117">
        <f>Table13[[#This Row],['#ofReferrals]]-Table13[[#This Row],[New]]</f>
        <v>0</v>
      </c>
    </row>
    <row r="231" spans="1:27" ht="20.100000000000001" customHeight="1" x14ac:dyDescent="0.25">
      <c r="C231" s="107"/>
      <c r="D231" s="97" t="s">
        <v>451</v>
      </c>
      <c r="E231" s="109" t="s">
        <v>477</v>
      </c>
      <c r="F231" s="97" t="s">
        <v>832</v>
      </c>
      <c r="G231" s="97" t="s">
        <v>1105</v>
      </c>
      <c r="H231" s="97" t="s">
        <v>220</v>
      </c>
      <c r="I231" s="97">
        <v>4</v>
      </c>
      <c r="J231" s="97" t="s">
        <v>288</v>
      </c>
      <c r="K231" s="110">
        <v>42417</v>
      </c>
      <c r="L231" s="110">
        <v>42423</v>
      </c>
      <c r="S231" s="113"/>
      <c r="T231" s="114"/>
      <c r="U231" s="114"/>
      <c r="V231" s="115"/>
      <c r="W231" s="121">
        <f>IF(Table13[[#This Row],[Referral '#]]="GE-001-156",1,0)</f>
        <v>0</v>
      </c>
      <c r="X231" s="97">
        <f>IF(Table13[[#This Row],[Status]]="Approved",1,0)</f>
        <v>0</v>
      </c>
      <c r="Y231" s="116">
        <f>IF(Table13[[#This Row],[Sent to GE Committee]]&gt;0,1,0)</f>
        <v>1</v>
      </c>
      <c r="Z231" s="117">
        <f>IF(Table13[[#This Row],[New/Revisioned/Directly Converted]]="New",1,0)</f>
        <v>1</v>
      </c>
      <c r="AA231" s="117">
        <f>Table13[[#This Row],['#ofReferrals]]-Table13[[#This Row],[New]]</f>
        <v>0</v>
      </c>
    </row>
    <row r="232" spans="1:27" ht="20.100000000000001" customHeight="1" x14ac:dyDescent="0.25">
      <c r="C232" s="107"/>
      <c r="D232" s="97" t="s">
        <v>270</v>
      </c>
      <c r="E232" s="109" t="s">
        <v>1270</v>
      </c>
      <c r="F232" s="97" t="s">
        <v>832</v>
      </c>
      <c r="G232" s="97" t="s">
        <v>203</v>
      </c>
      <c r="H232" s="97" t="s">
        <v>237</v>
      </c>
      <c r="I232" s="97">
        <v>4</v>
      </c>
      <c r="J232" s="97" t="s">
        <v>288</v>
      </c>
      <c r="K232" s="110">
        <v>42401</v>
      </c>
      <c r="L232" s="110">
        <v>42404</v>
      </c>
      <c r="S232" s="113"/>
      <c r="T232" s="114"/>
      <c r="U232" s="114"/>
      <c r="V232" s="115"/>
      <c r="W232" s="121">
        <f>IF(Table13[[#This Row],[Referral '#]]="GE-001-156",1,0)</f>
        <v>0</v>
      </c>
      <c r="X232" s="97">
        <f>IF(Table13[[#This Row],[Status]]="Approved",1,0)</f>
        <v>0</v>
      </c>
      <c r="Y232" s="116">
        <f>IF(Table13[[#This Row],[Sent to GE Committee]]&gt;0,1,0)</f>
        <v>1</v>
      </c>
      <c r="Z232" s="117">
        <f>IF(Table13[[#This Row],[New/Revisioned/Directly Converted]]="New",1,0)</f>
        <v>1</v>
      </c>
      <c r="AA232" s="117">
        <f>Table13[[#This Row],['#ofReferrals]]-Table13[[#This Row],[New]]</f>
        <v>0</v>
      </c>
    </row>
    <row r="233" spans="1:27" ht="20.100000000000001" customHeight="1" x14ac:dyDescent="0.25">
      <c r="A233" s="97" t="s">
        <v>1271</v>
      </c>
      <c r="B233" s="108" t="s">
        <v>217</v>
      </c>
      <c r="C233" s="107"/>
      <c r="E233" s="109" t="s">
        <v>1272</v>
      </c>
      <c r="S233" s="113"/>
      <c r="T233" s="114"/>
      <c r="U233" s="114"/>
      <c r="V233" s="115"/>
      <c r="W233" s="121">
        <f>IF(Table13[[#This Row],[Referral '#]]="GE-001-156",1,0)</f>
        <v>0</v>
      </c>
      <c r="X233" s="97">
        <f>IF(Table13[[#This Row],[Status]]="Approved",1,0)</f>
        <v>0</v>
      </c>
      <c r="Y233" s="116">
        <f>IF(Table13[[#This Row],[Sent to GE Committee]]&gt;0,1,0)</f>
        <v>0</v>
      </c>
      <c r="Z233" s="117">
        <f>IF(Table13[[#This Row],[New/Revisioned/Directly Converted]]="New",1,0)</f>
        <v>0</v>
      </c>
      <c r="AA233" s="117">
        <f>Table13[[#This Row],['#ofReferrals]]-Table13[[#This Row],[New]]</f>
        <v>0</v>
      </c>
    </row>
    <row r="234" spans="1:27" ht="20.100000000000001" customHeight="1" x14ac:dyDescent="0.25">
      <c r="C234" s="107"/>
      <c r="D234" s="97" t="s">
        <v>552</v>
      </c>
      <c r="E234" s="109" t="s">
        <v>571</v>
      </c>
      <c r="F234" s="97" t="s">
        <v>832</v>
      </c>
      <c r="H234" s="97" t="s">
        <v>217</v>
      </c>
      <c r="I234" s="97">
        <v>3</v>
      </c>
      <c r="J234" s="97" t="s">
        <v>317</v>
      </c>
      <c r="K234" s="110">
        <v>42439</v>
      </c>
      <c r="Q234" s="107" t="s">
        <v>1147</v>
      </c>
      <c r="S234" s="113"/>
      <c r="T234" s="114"/>
      <c r="U234" s="114" t="s">
        <v>1148</v>
      </c>
      <c r="V234" s="115"/>
      <c r="W234" s="121">
        <f>IF(Table13[[#This Row],[Referral '#]]="GE-001-156",1,0)</f>
        <v>0</v>
      </c>
      <c r="X234" s="97">
        <f>IF(Table13[[#This Row],[Status]]="Approved",1,0)</f>
        <v>0</v>
      </c>
      <c r="Y234" s="116">
        <f>IF(Table13[[#This Row],[Sent to GE Committee]]&gt;0,1,0)</f>
        <v>0</v>
      </c>
      <c r="Z234" s="117">
        <f>IF(Table13[[#This Row],[New/Revisioned/Directly Converted]]="New",1,0)</f>
        <v>1</v>
      </c>
      <c r="AA234" s="117">
        <f>Table13[[#This Row],['#ofReferrals]]-Table13[[#This Row],[New]]</f>
        <v>-1</v>
      </c>
    </row>
    <row r="235" spans="1:27" ht="20.100000000000001" customHeight="1" x14ac:dyDescent="0.25">
      <c r="A235" s="97" t="s">
        <v>1273</v>
      </c>
      <c r="B235" s="108" t="s">
        <v>324</v>
      </c>
      <c r="C235" s="107"/>
      <c r="D235" s="97" t="s">
        <v>830</v>
      </c>
      <c r="E235" s="109" t="s">
        <v>1274</v>
      </c>
      <c r="F235" s="97" t="s">
        <v>835</v>
      </c>
      <c r="G235" s="97" t="s">
        <v>203</v>
      </c>
      <c r="H235" s="97" t="s">
        <v>324</v>
      </c>
      <c r="I235" s="97">
        <v>3</v>
      </c>
      <c r="J235" s="97" t="s">
        <v>317</v>
      </c>
      <c r="K235" s="110">
        <v>42454</v>
      </c>
      <c r="L235" s="110">
        <v>42471</v>
      </c>
      <c r="O235" s="110" t="s">
        <v>46</v>
      </c>
      <c r="R235" s="111">
        <v>42471</v>
      </c>
      <c r="S235" s="113">
        <v>42466</v>
      </c>
      <c r="T235" s="114" t="s">
        <v>1063</v>
      </c>
      <c r="U235" s="114" t="s">
        <v>1064</v>
      </c>
      <c r="V235" s="115" t="s">
        <v>847</v>
      </c>
      <c r="W235" s="116">
        <f>IF(Table13[[#This Row],[Referral '#]]="GE-001-156",1,0)</f>
        <v>1</v>
      </c>
      <c r="X235" s="97">
        <f>IF(Table13[[#This Row],[Status]]="Approved",1,0)</f>
        <v>1</v>
      </c>
      <c r="Y235" s="116">
        <f>IF(Table13[[#This Row],[Sent to GE Committee]]&gt;0,1,0)</f>
        <v>1</v>
      </c>
      <c r="Z235" s="117">
        <f>IF(Table13[[#This Row],[New/Revisioned/Directly Converted]]="New",1,0)</f>
        <v>0</v>
      </c>
      <c r="AA235" s="117">
        <f>Table13[[#This Row],['#ofReferrals]]-Table13[[#This Row],[New]]</f>
        <v>1</v>
      </c>
    </row>
    <row r="236" spans="1:27" ht="20.100000000000001" customHeight="1" x14ac:dyDescent="0.25">
      <c r="A236" s="97" t="s">
        <v>1275</v>
      </c>
      <c r="B236" s="108" t="s">
        <v>324</v>
      </c>
      <c r="C236" s="107"/>
      <c r="D236" s="97" t="s">
        <v>830</v>
      </c>
      <c r="E236" s="109" t="s">
        <v>1276</v>
      </c>
      <c r="F236" s="97" t="s">
        <v>835</v>
      </c>
      <c r="G236" s="97" t="s">
        <v>203</v>
      </c>
      <c r="H236" s="97" t="s">
        <v>324</v>
      </c>
      <c r="I236" s="97">
        <v>3</v>
      </c>
      <c r="J236" s="97" t="s">
        <v>317</v>
      </c>
      <c r="K236" s="110">
        <v>42454</v>
      </c>
      <c r="L236" s="110">
        <v>42471</v>
      </c>
      <c r="S236" s="113"/>
      <c r="T236" s="114"/>
      <c r="U236" s="114" t="s">
        <v>1206</v>
      </c>
      <c r="V236" s="122"/>
      <c r="W236" s="117">
        <f>IF(Table13[[#This Row],[Referral '#]]="GE-001-156",1,0)</f>
        <v>1</v>
      </c>
      <c r="X236" s="97">
        <f>IF(Table13[[#This Row],[Status]]="Approved",1,0)</f>
        <v>0</v>
      </c>
      <c r="Y236" s="116">
        <f>IF(Table13[[#This Row],[Sent to GE Committee]]&gt;0,1,0)</f>
        <v>1</v>
      </c>
      <c r="Z236" s="117">
        <f>IF(Table13[[#This Row],[New/Revisioned/Directly Converted]]="New",1,0)</f>
        <v>0</v>
      </c>
      <c r="AA236" s="117">
        <f>Table13[[#This Row],['#ofReferrals]]-Table13[[#This Row],[New]]</f>
        <v>1</v>
      </c>
    </row>
    <row r="237" spans="1:27" ht="20.100000000000001" customHeight="1" x14ac:dyDescent="0.25">
      <c r="A237" s="97" t="s">
        <v>1277</v>
      </c>
      <c r="B237" s="108" t="s">
        <v>324</v>
      </c>
      <c r="C237" s="107"/>
      <c r="D237" s="97" t="s">
        <v>830</v>
      </c>
      <c r="E237" s="109" t="s">
        <v>375</v>
      </c>
      <c r="F237" s="97" t="s">
        <v>835</v>
      </c>
      <c r="G237" s="97" t="s">
        <v>203</v>
      </c>
      <c r="H237" s="97" t="s">
        <v>324</v>
      </c>
      <c r="I237" s="97">
        <v>2</v>
      </c>
      <c r="J237" s="97" t="s">
        <v>286</v>
      </c>
      <c r="K237" s="110">
        <v>42417</v>
      </c>
      <c r="L237" s="110">
        <v>42419</v>
      </c>
      <c r="O237" s="110" t="s">
        <v>46</v>
      </c>
      <c r="R237" s="111">
        <v>42459</v>
      </c>
      <c r="S237" s="113">
        <v>42425</v>
      </c>
      <c r="T237" s="114"/>
      <c r="U237" s="114" t="s">
        <v>1278</v>
      </c>
      <c r="V237" s="122" t="s">
        <v>858</v>
      </c>
      <c r="W237" s="117">
        <f>IF(Table13[[#This Row],[Referral '#]]="GE-001-156",1,0)</f>
        <v>1</v>
      </c>
      <c r="X237" s="97">
        <f>IF(Table13[[#This Row],[Status]]="Approved",1,0)</f>
        <v>1</v>
      </c>
      <c r="Y237" s="116">
        <f>IF(Table13[[#This Row],[Sent to GE Committee]]&gt;0,1,0)</f>
        <v>1</v>
      </c>
      <c r="Z237" s="117">
        <f>IF(Table13[[#This Row],[New/Revisioned/Directly Converted]]="New",1,0)</f>
        <v>0</v>
      </c>
      <c r="AA237" s="117">
        <f>Table13[[#This Row],['#ofReferrals]]-Table13[[#This Row],[New]]</f>
        <v>1</v>
      </c>
    </row>
    <row r="238" spans="1:27" ht="20.100000000000001" customHeight="1" x14ac:dyDescent="0.25">
      <c r="A238" s="97" t="s">
        <v>1279</v>
      </c>
      <c r="B238" s="108" t="s">
        <v>324</v>
      </c>
      <c r="C238" s="107"/>
      <c r="D238" s="97" t="s">
        <v>830</v>
      </c>
      <c r="E238" s="109" t="s">
        <v>1280</v>
      </c>
      <c r="F238" s="97" t="s">
        <v>835</v>
      </c>
      <c r="G238" s="97" t="s">
        <v>203</v>
      </c>
      <c r="H238" s="97" t="s">
        <v>324</v>
      </c>
      <c r="I238" s="97">
        <v>3</v>
      </c>
      <c r="J238" s="97" t="s">
        <v>317</v>
      </c>
      <c r="K238" s="110">
        <v>42454</v>
      </c>
      <c r="L238" s="110">
        <v>42471</v>
      </c>
      <c r="O238" s="110" t="s">
        <v>46</v>
      </c>
      <c r="R238" s="111">
        <v>42471</v>
      </c>
      <c r="S238" s="113">
        <v>42466</v>
      </c>
      <c r="T238" s="114" t="s">
        <v>1063</v>
      </c>
      <c r="U238" s="114" t="s">
        <v>1064</v>
      </c>
      <c r="V238" s="122" t="s">
        <v>847</v>
      </c>
      <c r="W238" s="117">
        <f>IF(Table13[[#This Row],[Referral '#]]="GE-001-156",1,0)</f>
        <v>1</v>
      </c>
      <c r="X238" s="97">
        <f>IF(Table13[[#This Row],[Status]]="Approved",1,0)</f>
        <v>1</v>
      </c>
      <c r="Y238" s="116">
        <f>IF(Table13[[#This Row],[Sent to GE Committee]]&gt;0,1,0)</f>
        <v>1</v>
      </c>
      <c r="Z238" s="117">
        <f>IF(Table13[[#This Row],[New/Revisioned/Directly Converted]]="New",1,0)</f>
        <v>0</v>
      </c>
      <c r="AA238" s="117">
        <f>Table13[[#This Row],['#ofReferrals]]-Table13[[#This Row],[New]]</f>
        <v>1</v>
      </c>
    </row>
    <row r="239" spans="1:27" ht="20.100000000000001" customHeight="1" x14ac:dyDescent="0.25">
      <c r="A239" s="97" t="s">
        <v>1281</v>
      </c>
      <c r="B239" s="108" t="s">
        <v>324</v>
      </c>
      <c r="C239" s="107"/>
      <c r="D239" s="97" t="s">
        <v>830</v>
      </c>
      <c r="E239" s="109" t="s">
        <v>1282</v>
      </c>
      <c r="F239" s="97" t="s">
        <v>835</v>
      </c>
      <c r="G239" s="97" t="s">
        <v>203</v>
      </c>
      <c r="H239" s="97" t="s">
        <v>324</v>
      </c>
      <c r="I239" s="97">
        <v>3</v>
      </c>
      <c r="J239" s="97" t="s">
        <v>317</v>
      </c>
      <c r="K239" s="110">
        <v>42478</v>
      </c>
      <c r="L239" s="110">
        <v>42485</v>
      </c>
      <c r="O239" s="110" t="s">
        <v>981</v>
      </c>
      <c r="Q239" s="107" t="s">
        <v>1283</v>
      </c>
      <c r="S239" s="113">
        <v>42466</v>
      </c>
      <c r="T239" s="114" t="s">
        <v>1063</v>
      </c>
      <c r="U239" s="114" t="s">
        <v>1064</v>
      </c>
      <c r="V239" s="122" t="s">
        <v>847</v>
      </c>
      <c r="W239" s="117">
        <f>IF(Table13[[#This Row],[Referral '#]]="GE-001-156",1,0)</f>
        <v>1</v>
      </c>
      <c r="X239" s="97">
        <f>IF(Table13[[#This Row],[Status]]="Approved",1,0)</f>
        <v>0</v>
      </c>
      <c r="Y239" s="116">
        <f>IF(Table13[[#This Row],[Sent to GE Committee]]&gt;0,1,0)</f>
        <v>1</v>
      </c>
      <c r="Z239" s="117">
        <f>IF(Table13[[#This Row],[New/Revisioned/Directly Converted]]="New",1,0)</f>
        <v>0</v>
      </c>
      <c r="AA239" s="117">
        <f>Table13[[#This Row],['#ofReferrals]]-Table13[[#This Row],[New]]</f>
        <v>1</v>
      </c>
    </row>
    <row r="240" spans="1:27" ht="20.100000000000001" customHeight="1" x14ac:dyDescent="0.25">
      <c r="A240" s="97" t="s">
        <v>1284</v>
      </c>
      <c r="B240" s="108" t="s">
        <v>324</v>
      </c>
      <c r="C240" s="107"/>
      <c r="D240" s="97" t="s">
        <v>830</v>
      </c>
      <c r="E240" s="109" t="s">
        <v>373</v>
      </c>
      <c r="F240" s="97" t="s">
        <v>835</v>
      </c>
      <c r="G240" s="97" t="s">
        <v>203</v>
      </c>
      <c r="H240" s="97" t="s">
        <v>324</v>
      </c>
      <c r="I240" s="97">
        <v>1</v>
      </c>
      <c r="J240" s="97" t="s">
        <v>316</v>
      </c>
      <c r="K240" s="110">
        <v>42417</v>
      </c>
      <c r="L240" s="110">
        <v>42419</v>
      </c>
      <c r="S240" s="113">
        <v>42425</v>
      </c>
      <c r="T240" s="114"/>
      <c r="U240" s="114" t="s">
        <v>1278</v>
      </c>
      <c r="V240" s="122" t="s">
        <v>858</v>
      </c>
      <c r="W240" s="117">
        <f>IF(Table13[[#This Row],[Referral '#]]="GE-001-156",1,0)</f>
        <v>1</v>
      </c>
      <c r="X240" s="97">
        <f>IF(Table13[[#This Row],[Status]]="Approved",1,0)</f>
        <v>0</v>
      </c>
      <c r="Y240" s="116">
        <f>IF(Table13[[#This Row],[Sent to GE Committee]]&gt;0,1,0)</f>
        <v>1</v>
      </c>
      <c r="Z240" s="117">
        <f>IF(Table13[[#This Row],[New/Revisioned/Directly Converted]]="New",1,0)</f>
        <v>0</v>
      </c>
      <c r="AA240" s="117">
        <f>Table13[[#This Row],['#ofReferrals]]-Table13[[#This Row],[New]]</f>
        <v>1</v>
      </c>
    </row>
    <row r="241" spans="1:27" ht="20.100000000000001" customHeight="1" x14ac:dyDescent="0.25">
      <c r="A241" s="97" t="s">
        <v>1285</v>
      </c>
      <c r="B241" s="108" t="s">
        <v>324</v>
      </c>
      <c r="C241" s="107"/>
      <c r="D241" s="97" t="s">
        <v>830</v>
      </c>
      <c r="E241" s="109" t="s">
        <v>1286</v>
      </c>
      <c r="F241" s="97" t="s">
        <v>835</v>
      </c>
      <c r="G241" s="97" t="s">
        <v>203</v>
      </c>
      <c r="H241" s="97" t="s">
        <v>324</v>
      </c>
      <c r="I241" s="97">
        <v>3</v>
      </c>
      <c r="J241" s="97" t="s">
        <v>317</v>
      </c>
      <c r="K241" s="110">
        <v>42454</v>
      </c>
      <c r="L241" s="110">
        <v>42471</v>
      </c>
      <c r="S241" s="113"/>
      <c r="T241" s="114"/>
      <c r="U241" s="114" t="s">
        <v>1206</v>
      </c>
      <c r="V241" s="115"/>
      <c r="W241" s="116">
        <f>IF(Table13[[#This Row],[Referral '#]]="GE-001-156",1,0)</f>
        <v>1</v>
      </c>
      <c r="X241" s="97">
        <f>IF(Table13[[#This Row],[Status]]="Approved",1,0)</f>
        <v>0</v>
      </c>
      <c r="Y241" s="116">
        <f>IF(Table13[[#This Row],[Sent to GE Committee]]&gt;0,1,0)</f>
        <v>1</v>
      </c>
      <c r="Z241" s="117">
        <f>IF(Table13[[#This Row],[New/Revisioned/Directly Converted]]="New",1,0)</f>
        <v>0</v>
      </c>
      <c r="AA241" s="117">
        <f>Table13[[#This Row],['#ofReferrals]]-Table13[[#This Row],[New]]</f>
        <v>1</v>
      </c>
    </row>
    <row r="242" spans="1:27" ht="20.100000000000001" customHeight="1" x14ac:dyDescent="0.25">
      <c r="A242" s="97" t="s">
        <v>1287</v>
      </c>
      <c r="B242" s="108" t="s">
        <v>962</v>
      </c>
      <c r="C242" s="107" t="s">
        <v>963</v>
      </c>
      <c r="D242" s="97" t="s">
        <v>630</v>
      </c>
      <c r="E242" s="109" t="s">
        <v>1288</v>
      </c>
      <c r="F242" s="97" t="s">
        <v>860</v>
      </c>
      <c r="G242" s="97" t="s">
        <v>203</v>
      </c>
      <c r="H242" s="97" t="s">
        <v>324</v>
      </c>
      <c r="I242" s="97">
        <v>3</v>
      </c>
      <c r="J242" s="97" t="s">
        <v>317</v>
      </c>
      <c r="K242" s="110">
        <v>42454</v>
      </c>
      <c r="L242" s="110">
        <v>42465</v>
      </c>
      <c r="S242" s="113">
        <v>42465</v>
      </c>
      <c r="T242" s="114" t="s">
        <v>1289</v>
      </c>
      <c r="U242" s="114"/>
      <c r="V242" s="115"/>
      <c r="W242" s="121">
        <f>IF(Table13[[#This Row],[Referral '#]]="GE-001-156",1,0)</f>
        <v>0</v>
      </c>
      <c r="X242" s="97">
        <f>IF(Table13[[#This Row],[Status]]="Approved",1,0)</f>
        <v>0</v>
      </c>
      <c r="Y242" s="116">
        <f>IF(Table13[[#This Row],[Sent to GE Committee]]&gt;0,1,0)</f>
        <v>1</v>
      </c>
      <c r="Z242" s="117">
        <f>IF(Table13[[#This Row],[New/Revisioned/Directly Converted]]="New",1,0)</f>
        <v>0</v>
      </c>
      <c r="AA242" s="117">
        <f>Table13[[#This Row],['#ofReferrals]]-Table13[[#This Row],[New]]</f>
        <v>1</v>
      </c>
    </row>
    <row r="243" spans="1:27" ht="20.100000000000001" customHeight="1" x14ac:dyDescent="0.25">
      <c r="A243" s="97" t="s">
        <v>1290</v>
      </c>
      <c r="B243" s="108" t="s">
        <v>240</v>
      </c>
      <c r="C243" s="107" t="s">
        <v>1291</v>
      </c>
      <c r="D243" s="97" t="s">
        <v>830</v>
      </c>
      <c r="E243" s="109" t="s">
        <v>1292</v>
      </c>
      <c r="F243" s="97" t="s">
        <v>835</v>
      </c>
      <c r="G243" s="97" t="s">
        <v>203</v>
      </c>
      <c r="H243" s="97" t="s">
        <v>240</v>
      </c>
      <c r="I243" s="97">
        <v>4</v>
      </c>
      <c r="J243" s="97" t="s">
        <v>318</v>
      </c>
      <c r="K243" s="110">
        <v>42439</v>
      </c>
      <c r="L243" s="110">
        <v>42444</v>
      </c>
      <c r="S243" s="113"/>
      <c r="T243" s="114"/>
      <c r="U243" s="114"/>
      <c r="V243" s="122"/>
      <c r="W243" s="117">
        <f>IF(Table13[[#This Row],[Referral '#]]="GE-001-156",1,0)</f>
        <v>1</v>
      </c>
      <c r="X243" s="97">
        <f>IF(Table13[[#This Row],[Status]]="Approved",1,0)</f>
        <v>0</v>
      </c>
      <c r="Y243" s="116">
        <f>IF(Table13[[#This Row],[Sent to GE Committee]]&gt;0,1,0)</f>
        <v>1</v>
      </c>
      <c r="Z243" s="117">
        <f>IF(Table13[[#This Row],[New/Revisioned/Directly Converted]]="New",1,0)</f>
        <v>0</v>
      </c>
      <c r="AA243" s="117">
        <f>Table13[[#This Row],['#ofReferrals]]-Table13[[#This Row],[New]]</f>
        <v>1</v>
      </c>
    </row>
    <row r="244" spans="1:27" ht="20.100000000000001" customHeight="1" x14ac:dyDescent="0.25">
      <c r="A244" s="97" t="s">
        <v>1293</v>
      </c>
      <c r="B244" s="108" t="s">
        <v>214</v>
      </c>
      <c r="C244" s="107"/>
      <c r="D244" s="97" t="s">
        <v>830</v>
      </c>
      <c r="E244" s="109" t="s">
        <v>1294</v>
      </c>
      <c r="F244" s="97" t="s">
        <v>835</v>
      </c>
      <c r="G244" s="97" t="s">
        <v>290</v>
      </c>
      <c r="H244" s="97" t="s">
        <v>214</v>
      </c>
      <c r="I244" s="97">
        <v>3</v>
      </c>
      <c r="J244" s="97" t="s">
        <v>317</v>
      </c>
      <c r="K244" s="110">
        <v>42454</v>
      </c>
      <c r="L244" s="110">
        <v>42471</v>
      </c>
      <c r="S244" s="113"/>
      <c r="T244" s="114"/>
      <c r="U244" s="114"/>
      <c r="V244" s="122"/>
      <c r="W244" s="117">
        <f>IF(Table13[[#This Row],[Referral '#]]="GE-001-156",1,0)</f>
        <v>1</v>
      </c>
      <c r="X244" s="97">
        <f>IF(Table13[[#This Row],[Status]]="Approved",1,0)</f>
        <v>0</v>
      </c>
      <c r="Y244" s="116">
        <f>IF(Table13[[#This Row],[Sent to GE Committee]]&gt;0,1,0)</f>
        <v>1</v>
      </c>
      <c r="Z244" s="117">
        <f>IF(Table13[[#This Row],[New/Revisioned/Directly Converted]]="New",1,0)</f>
        <v>0</v>
      </c>
      <c r="AA244" s="117">
        <f>Table13[[#This Row],['#ofReferrals]]-Table13[[#This Row],[New]]</f>
        <v>1</v>
      </c>
    </row>
    <row r="245" spans="1:27" ht="20.100000000000001" customHeight="1" x14ac:dyDescent="0.25">
      <c r="A245" s="97" t="s">
        <v>1295</v>
      </c>
      <c r="B245" s="108" t="s">
        <v>214</v>
      </c>
      <c r="C245" s="107"/>
      <c r="D245" s="97" t="s">
        <v>830</v>
      </c>
      <c r="E245" s="109" t="s">
        <v>394</v>
      </c>
      <c r="F245" s="97" t="s">
        <v>835</v>
      </c>
      <c r="G245" s="97" t="s">
        <v>290</v>
      </c>
      <c r="H245" s="97" t="s">
        <v>214</v>
      </c>
      <c r="I245" s="97">
        <v>2</v>
      </c>
      <c r="J245" s="97" t="s">
        <v>286</v>
      </c>
      <c r="K245" s="110">
        <v>42417</v>
      </c>
      <c r="L245" s="110">
        <v>42419</v>
      </c>
      <c r="O245" s="110" t="s">
        <v>683</v>
      </c>
      <c r="S245" s="113">
        <v>42425</v>
      </c>
      <c r="T245" s="114" t="s">
        <v>1063</v>
      </c>
      <c r="U245" s="114" t="s">
        <v>1296</v>
      </c>
      <c r="V245" s="122" t="s">
        <v>858</v>
      </c>
      <c r="W245" s="117">
        <f>IF(Table13[[#This Row],[Referral '#]]="GE-001-156",1,0)</f>
        <v>1</v>
      </c>
      <c r="X245" s="97">
        <f>IF(Table13[[#This Row],[Status]]="Approved",1,0)</f>
        <v>0</v>
      </c>
      <c r="Y245" s="116">
        <f>IF(Table13[[#This Row],[Sent to GE Committee]]&gt;0,1,0)</f>
        <v>1</v>
      </c>
      <c r="Z245" s="117">
        <f>IF(Table13[[#This Row],[New/Revisioned/Directly Converted]]="New",1,0)</f>
        <v>0</v>
      </c>
      <c r="AA245" s="117">
        <f>Table13[[#This Row],['#ofReferrals]]-Table13[[#This Row],[New]]</f>
        <v>1</v>
      </c>
    </row>
    <row r="246" spans="1:27" ht="20.100000000000001" customHeight="1" x14ac:dyDescent="0.25">
      <c r="A246" s="97" t="s">
        <v>1297</v>
      </c>
      <c r="B246" s="108" t="s">
        <v>214</v>
      </c>
      <c r="C246" s="107"/>
      <c r="D246" s="97" t="s">
        <v>830</v>
      </c>
      <c r="E246" s="109" t="s">
        <v>1298</v>
      </c>
      <c r="F246" s="97" t="s">
        <v>835</v>
      </c>
      <c r="G246" s="97" t="s">
        <v>290</v>
      </c>
      <c r="H246" s="97" t="s">
        <v>214</v>
      </c>
      <c r="I246" s="97">
        <v>3</v>
      </c>
      <c r="J246" s="97" t="s">
        <v>317</v>
      </c>
      <c r="K246" s="110">
        <v>42454</v>
      </c>
      <c r="L246" s="110">
        <v>42471</v>
      </c>
      <c r="S246" s="113"/>
      <c r="T246" s="114"/>
      <c r="U246" s="114"/>
      <c r="V246" s="122"/>
      <c r="W246" s="117">
        <f>IF(Table13[[#This Row],[Referral '#]]="GE-001-156",1,0)</f>
        <v>1</v>
      </c>
      <c r="X246" s="97">
        <f>IF(Table13[[#This Row],[Status]]="Approved",1,0)</f>
        <v>0</v>
      </c>
      <c r="Y246" s="116">
        <f>IF(Table13[[#This Row],[Sent to GE Committee]]&gt;0,1,0)</f>
        <v>1</v>
      </c>
      <c r="Z246" s="117">
        <f>IF(Table13[[#This Row],[New/Revisioned/Directly Converted]]="New",1,0)</f>
        <v>0</v>
      </c>
      <c r="AA246" s="117">
        <f>Table13[[#This Row],['#ofReferrals]]-Table13[[#This Row],[New]]</f>
        <v>1</v>
      </c>
    </row>
    <row r="247" spans="1:27" ht="20.100000000000001" customHeight="1" x14ac:dyDescent="0.25">
      <c r="A247" s="97" t="s">
        <v>1299</v>
      </c>
      <c r="B247" s="108" t="s">
        <v>217</v>
      </c>
      <c r="C247" s="107"/>
      <c r="D247" s="97" t="s">
        <v>830</v>
      </c>
      <c r="E247" s="109" t="s">
        <v>1300</v>
      </c>
      <c r="F247" s="97" t="s">
        <v>835</v>
      </c>
      <c r="G247" s="97" t="s">
        <v>290</v>
      </c>
      <c r="H247" s="97" t="s">
        <v>217</v>
      </c>
      <c r="I247" s="97">
        <v>3</v>
      </c>
      <c r="J247" s="97" t="s">
        <v>317</v>
      </c>
      <c r="K247" s="110">
        <v>42454</v>
      </c>
      <c r="L247" s="110">
        <v>42471</v>
      </c>
      <c r="S247" s="113"/>
      <c r="T247" s="114"/>
      <c r="U247" s="114"/>
      <c r="V247" s="122"/>
      <c r="W247" s="117">
        <f>IF(Table13[[#This Row],[Referral '#]]="GE-001-156",1,0)</f>
        <v>1</v>
      </c>
      <c r="X247" s="97">
        <f>IF(Table13[[#This Row],[Status]]="Approved",1,0)</f>
        <v>0</v>
      </c>
      <c r="Y247" s="116">
        <f>IF(Table13[[#This Row],[Sent to GE Committee]]&gt;0,1,0)</f>
        <v>1</v>
      </c>
      <c r="Z247" s="117">
        <f>IF(Table13[[#This Row],[New/Revisioned/Directly Converted]]="New",1,0)</f>
        <v>0</v>
      </c>
      <c r="AA247" s="117">
        <f>Table13[[#This Row],['#ofReferrals]]-Table13[[#This Row],[New]]</f>
        <v>1</v>
      </c>
    </row>
    <row r="248" spans="1:27" ht="20.100000000000001" customHeight="1" x14ac:dyDescent="0.25">
      <c r="A248" s="97" t="s">
        <v>1301</v>
      </c>
      <c r="B248" s="108" t="s">
        <v>214</v>
      </c>
      <c r="C248" s="107"/>
      <c r="D248" s="97" t="s">
        <v>830</v>
      </c>
      <c r="E248" s="109" t="s">
        <v>1302</v>
      </c>
      <c r="F248" s="97" t="s">
        <v>835</v>
      </c>
      <c r="G248" s="97" t="s">
        <v>290</v>
      </c>
      <c r="H248" s="97" t="s">
        <v>214</v>
      </c>
      <c r="I248" s="97">
        <v>3</v>
      </c>
      <c r="J248" s="97" t="s">
        <v>317</v>
      </c>
      <c r="K248" s="110">
        <v>42454</v>
      </c>
      <c r="L248" s="110">
        <v>42471</v>
      </c>
      <c r="S248" s="113"/>
      <c r="T248" s="114"/>
      <c r="U248" s="114"/>
      <c r="V248" s="122"/>
      <c r="W248" s="117">
        <f>IF(Table13[[#This Row],[Referral '#]]="GE-001-156",1,0)</f>
        <v>1</v>
      </c>
      <c r="X248" s="97">
        <f>IF(Table13[[#This Row],[Status]]="Approved",1,0)</f>
        <v>0</v>
      </c>
      <c r="Y248" s="116">
        <f>IF(Table13[[#This Row],[Sent to GE Committee]]&gt;0,1,0)</f>
        <v>1</v>
      </c>
      <c r="Z248" s="117">
        <f>IF(Table13[[#This Row],[New/Revisioned/Directly Converted]]="New",1,0)</f>
        <v>0</v>
      </c>
      <c r="AA248" s="117">
        <f>Table13[[#This Row],['#ofReferrals]]-Table13[[#This Row],[New]]</f>
        <v>1</v>
      </c>
    </row>
    <row r="249" spans="1:27" ht="20.100000000000001" customHeight="1" x14ac:dyDescent="0.25">
      <c r="A249" s="97" t="s">
        <v>1303</v>
      </c>
      <c r="B249" s="108" t="s">
        <v>743</v>
      </c>
      <c r="C249" s="107" t="s">
        <v>877</v>
      </c>
      <c r="D249" s="97" t="s">
        <v>830</v>
      </c>
      <c r="E249" s="109" t="s">
        <v>1304</v>
      </c>
      <c r="F249" s="97" t="s">
        <v>835</v>
      </c>
      <c r="G249" s="97" t="s">
        <v>290</v>
      </c>
      <c r="H249" s="97" t="s">
        <v>743</v>
      </c>
      <c r="I249" s="97">
        <v>4</v>
      </c>
      <c r="J249" s="97" t="s">
        <v>318</v>
      </c>
      <c r="K249" s="110">
        <v>42454</v>
      </c>
      <c r="L249" s="110">
        <v>42471</v>
      </c>
      <c r="S249" s="113"/>
      <c r="T249" s="114"/>
      <c r="U249" s="114"/>
      <c r="V249" s="122"/>
      <c r="W249" s="117">
        <f>IF(Table13[[#This Row],[Referral '#]]="GE-001-156",1,0)</f>
        <v>1</v>
      </c>
      <c r="X249" s="97">
        <f>IF(Table13[[#This Row],[Status]]="Approved",1,0)</f>
        <v>0</v>
      </c>
      <c r="Y249" s="116">
        <f>IF(Table13[[#This Row],[Sent to GE Committee]]&gt;0,1,0)</f>
        <v>1</v>
      </c>
      <c r="Z249" s="117">
        <f>IF(Table13[[#This Row],[New/Revisioned/Directly Converted]]="New",1,0)</f>
        <v>0</v>
      </c>
      <c r="AA249" s="117">
        <f>Table13[[#This Row],['#ofReferrals]]-Table13[[#This Row],[New]]</f>
        <v>1</v>
      </c>
    </row>
    <row r="250" spans="1:27" ht="20.100000000000001" customHeight="1" x14ac:dyDescent="0.25">
      <c r="C250" s="107"/>
      <c r="D250" s="97" t="s">
        <v>235</v>
      </c>
      <c r="E250" s="109" t="s">
        <v>236</v>
      </c>
      <c r="F250" s="97" t="s">
        <v>832</v>
      </c>
      <c r="G250" s="97" t="s">
        <v>203</v>
      </c>
      <c r="H250" s="97" t="s">
        <v>237</v>
      </c>
      <c r="I250" s="97">
        <v>4</v>
      </c>
      <c r="J250" s="97" t="s">
        <v>288</v>
      </c>
      <c r="K250" s="110">
        <v>42401</v>
      </c>
      <c r="L250" s="110">
        <v>42404</v>
      </c>
      <c r="S250" s="113">
        <v>42412</v>
      </c>
      <c r="T250" s="114"/>
      <c r="U250" s="114" t="s">
        <v>1305</v>
      </c>
      <c r="V250" s="122" t="s">
        <v>1267</v>
      </c>
      <c r="W250" s="97">
        <f>IF(Table13[[#This Row],[Referral '#]]="GE-001-156",1,0)</f>
        <v>0</v>
      </c>
      <c r="X250" s="97">
        <f>IF(Table13[[#This Row],[Status]]="Approved",1,0)</f>
        <v>0</v>
      </c>
      <c r="Y250" s="116">
        <f>IF(Table13[[#This Row],[Sent to GE Committee]]&gt;0,1,0)</f>
        <v>1</v>
      </c>
      <c r="Z250" s="117">
        <f>IF(Table13[[#This Row],[New/Revisioned/Directly Converted]]="New",1,0)</f>
        <v>1</v>
      </c>
      <c r="AA250" s="117">
        <f>Table13[[#This Row],['#ofReferrals]]-Table13[[#This Row],[New]]</f>
        <v>0</v>
      </c>
    </row>
    <row r="251" spans="1:27" ht="20.100000000000001" customHeight="1" x14ac:dyDescent="0.25">
      <c r="A251" s="97" t="s">
        <v>1306</v>
      </c>
      <c r="B251" s="108" t="s">
        <v>247</v>
      </c>
      <c r="C251" s="107" t="s">
        <v>1307</v>
      </c>
      <c r="D251" s="97" t="s">
        <v>830</v>
      </c>
      <c r="E251" s="109" t="s">
        <v>1308</v>
      </c>
      <c r="F251" s="97" t="s">
        <v>835</v>
      </c>
      <c r="G251" s="97" t="s">
        <v>290</v>
      </c>
      <c r="H251" s="97" t="s">
        <v>247</v>
      </c>
      <c r="I251" s="97">
        <v>4</v>
      </c>
      <c r="J251" s="97" t="s">
        <v>318</v>
      </c>
      <c r="K251" s="110">
        <v>42454</v>
      </c>
      <c r="L251" s="110">
        <v>42471</v>
      </c>
      <c r="S251" s="113"/>
      <c r="T251" s="114"/>
      <c r="U251" s="114"/>
      <c r="V251" s="122"/>
      <c r="W251" s="117">
        <f>IF(Table13[[#This Row],[Referral '#]]="GE-001-156",1,0)</f>
        <v>1</v>
      </c>
      <c r="X251" s="97">
        <f>IF(Table13[[#This Row],[Status]]="Approved",1,0)</f>
        <v>0</v>
      </c>
      <c r="Y251" s="116">
        <f>IF(Table13[[#This Row],[Sent to GE Committee]]&gt;0,1,0)</f>
        <v>1</v>
      </c>
      <c r="Z251" s="117">
        <f>IF(Table13[[#This Row],[New/Revisioned/Directly Converted]]="New",1,0)</f>
        <v>0</v>
      </c>
      <c r="AA251" s="117">
        <f>Table13[[#This Row],['#ofReferrals]]-Table13[[#This Row],[New]]</f>
        <v>1</v>
      </c>
    </row>
    <row r="252" spans="1:27" ht="20.100000000000001" customHeight="1" x14ac:dyDescent="0.25">
      <c r="A252" s="97" t="s">
        <v>1309</v>
      </c>
      <c r="B252" s="108" t="s">
        <v>232</v>
      </c>
      <c r="C252" s="107"/>
      <c r="D252" s="97" t="s">
        <v>830</v>
      </c>
      <c r="E252" s="109" t="s">
        <v>1310</v>
      </c>
      <c r="F252" s="97" t="s">
        <v>835</v>
      </c>
      <c r="G252" s="97" t="s">
        <v>290</v>
      </c>
      <c r="H252" s="97" t="s">
        <v>232</v>
      </c>
      <c r="I252" s="97">
        <v>4</v>
      </c>
      <c r="J252" s="97" t="s">
        <v>318</v>
      </c>
      <c r="K252" s="110">
        <v>42454</v>
      </c>
      <c r="L252" s="110">
        <v>42471</v>
      </c>
      <c r="S252" s="113"/>
      <c r="T252" s="114"/>
      <c r="U252" s="114"/>
      <c r="V252" s="122"/>
      <c r="W252" s="117">
        <f>IF(Table13[[#This Row],[Referral '#]]="GE-001-156",1,0)</f>
        <v>1</v>
      </c>
      <c r="X252" s="97">
        <f>IF(Table13[[#This Row],[Status]]="Approved",1,0)</f>
        <v>0</v>
      </c>
      <c r="Y252" s="116">
        <f>IF(Table13[[#This Row],[Sent to GE Committee]]&gt;0,1,0)</f>
        <v>1</v>
      </c>
      <c r="Z252" s="117">
        <f>IF(Table13[[#This Row],[New/Revisioned/Directly Converted]]="New",1,0)</f>
        <v>0</v>
      </c>
      <c r="AA252" s="117">
        <f>Table13[[#This Row],['#ofReferrals]]-Table13[[#This Row],[New]]</f>
        <v>1</v>
      </c>
    </row>
    <row r="253" spans="1:27" ht="20.100000000000001" customHeight="1" x14ac:dyDescent="0.25">
      <c r="A253" s="97" t="s">
        <v>1311</v>
      </c>
      <c r="B253" s="108" t="s">
        <v>217</v>
      </c>
      <c r="C253" s="107"/>
      <c r="D253" s="97" t="s">
        <v>830</v>
      </c>
      <c r="E253" s="109" t="s">
        <v>1312</v>
      </c>
      <c r="F253" s="97" t="s">
        <v>835</v>
      </c>
      <c r="G253" s="97" t="s">
        <v>290</v>
      </c>
      <c r="H253" s="97" t="s">
        <v>217</v>
      </c>
      <c r="I253" s="97">
        <v>3</v>
      </c>
      <c r="J253" s="97" t="s">
        <v>317</v>
      </c>
      <c r="K253" s="110">
        <v>42485</v>
      </c>
      <c r="L253" s="140">
        <v>42488</v>
      </c>
      <c r="S253" s="113"/>
      <c r="T253" s="114"/>
      <c r="U253" s="114"/>
      <c r="V253" s="122"/>
      <c r="W253" s="117">
        <f>IF(Table13[[#This Row],[Referral '#]]="GE-001-156",1,0)</f>
        <v>1</v>
      </c>
      <c r="X253" s="117">
        <f>IF(Table13[[#This Row],[Status]]="Approved",1,0)</f>
        <v>0</v>
      </c>
      <c r="Y253" s="116">
        <f>IF(Table13[[#This Row],[Sent to GE Committee]]&gt;0,1,0)</f>
        <v>1</v>
      </c>
      <c r="Z253" s="117">
        <f>IF(Table13[[#This Row],[New/Revisioned/Directly Converted]]="New",1,0)</f>
        <v>0</v>
      </c>
      <c r="AA253" s="117">
        <f>Table13[[#This Row],['#ofReferrals]]-Table13[[#This Row],[New]]</f>
        <v>1</v>
      </c>
    </row>
    <row r="254" spans="1:27" ht="20.100000000000001" customHeight="1" x14ac:dyDescent="0.25">
      <c r="A254" s="97" t="s">
        <v>1313</v>
      </c>
      <c r="B254" s="108" t="s">
        <v>204</v>
      </c>
      <c r="C254" s="107"/>
      <c r="D254" s="97" t="s">
        <v>830</v>
      </c>
      <c r="E254" s="109" t="s">
        <v>1314</v>
      </c>
      <c r="F254" s="97" t="s">
        <v>835</v>
      </c>
      <c r="G254" s="97" t="s">
        <v>290</v>
      </c>
      <c r="H254" s="97" t="s">
        <v>204</v>
      </c>
      <c r="I254" s="97">
        <v>3</v>
      </c>
      <c r="J254" s="97" t="s">
        <v>317</v>
      </c>
      <c r="K254" s="110">
        <v>42485</v>
      </c>
      <c r="L254" s="110">
        <v>42488</v>
      </c>
      <c r="S254" s="113"/>
      <c r="T254" s="114"/>
      <c r="U254" s="114"/>
      <c r="V254" s="122"/>
      <c r="W254" s="117">
        <f>IF(Table13[[#This Row],[Referral '#]]="GE-001-156",1,0)</f>
        <v>1</v>
      </c>
      <c r="X254" s="117">
        <f>IF(Table13[[#This Row],[Status]]="Approved",1,0)</f>
        <v>0</v>
      </c>
      <c r="Y254" s="116">
        <f>IF(Table13[[#This Row],[Sent to GE Committee]]&gt;0,1,0)</f>
        <v>1</v>
      </c>
      <c r="Z254" s="117">
        <f>IF(Table13[[#This Row],[New/Revisioned/Directly Converted]]="New",1,0)</f>
        <v>0</v>
      </c>
      <c r="AA254" s="117">
        <f>Table13[[#This Row],['#ofReferrals]]-Table13[[#This Row],[New]]</f>
        <v>1</v>
      </c>
    </row>
    <row r="255" spans="1:27" ht="20.100000000000001" customHeight="1" x14ac:dyDescent="0.25">
      <c r="A255" s="97" t="s">
        <v>1315</v>
      </c>
      <c r="B255" s="108" t="s">
        <v>237</v>
      </c>
      <c r="C255" s="107"/>
      <c r="D255" s="97" t="s">
        <v>830</v>
      </c>
      <c r="E255" s="109" t="s">
        <v>1316</v>
      </c>
      <c r="F255" s="97" t="s">
        <v>835</v>
      </c>
      <c r="G255" s="97" t="s">
        <v>290</v>
      </c>
      <c r="H255" s="97" t="s">
        <v>237</v>
      </c>
      <c r="I255" s="97">
        <v>3</v>
      </c>
      <c r="J255" s="97" t="s">
        <v>317</v>
      </c>
      <c r="K255" s="110">
        <v>42485</v>
      </c>
      <c r="L255" s="110">
        <v>42488</v>
      </c>
      <c r="S255" s="113"/>
      <c r="T255" s="114"/>
      <c r="U255" s="114"/>
      <c r="V255" s="122"/>
      <c r="W255" s="117">
        <f>IF(Table13[[#This Row],[Referral '#]]="GE-001-156",1,0)</f>
        <v>1</v>
      </c>
      <c r="X255" s="117">
        <f>IF(Table13[[#This Row],[Status]]="Approved",1,0)</f>
        <v>0</v>
      </c>
      <c r="Y255" s="116">
        <f>IF(Table13[[#This Row],[Sent to GE Committee]]&gt;0,1,0)</f>
        <v>1</v>
      </c>
      <c r="Z255" s="117">
        <f>IF(Table13[[#This Row],[New/Revisioned/Directly Converted]]="New",1,0)</f>
        <v>0</v>
      </c>
      <c r="AA255" s="117">
        <f>Table13[[#This Row],['#ofReferrals]]-Table13[[#This Row],[New]]</f>
        <v>1</v>
      </c>
    </row>
    <row r="256" spans="1:27" ht="20.100000000000001" customHeight="1" x14ac:dyDescent="0.25">
      <c r="A256" s="97" t="s">
        <v>1317</v>
      </c>
      <c r="B256" s="108" t="s">
        <v>220</v>
      </c>
      <c r="C256" s="107"/>
      <c r="D256" s="97" t="s">
        <v>830</v>
      </c>
      <c r="E256" s="109" t="s">
        <v>395</v>
      </c>
      <c r="F256" s="97" t="s">
        <v>835</v>
      </c>
      <c r="G256" s="97" t="s">
        <v>290</v>
      </c>
      <c r="H256" s="97" t="s">
        <v>220</v>
      </c>
      <c r="I256" s="97">
        <v>2</v>
      </c>
      <c r="J256" s="97" t="s">
        <v>286</v>
      </c>
      <c r="K256" s="110">
        <v>42417</v>
      </c>
      <c r="L256" s="110">
        <v>42419</v>
      </c>
      <c r="O256" s="110" t="s">
        <v>683</v>
      </c>
      <c r="S256" s="113">
        <v>42437</v>
      </c>
      <c r="T256" s="114" t="s">
        <v>1063</v>
      </c>
      <c r="U256" s="114" t="s">
        <v>1296</v>
      </c>
      <c r="V256" s="122" t="s">
        <v>858</v>
      </c>
      <c r="W256" s="117">
        <f>IF(Table13[[#This Row],[Referral '#]]="GE-001-156",1,0)</f>
        <v>1</v>
      </c>
      <c r="X256" s="97">
        <f>IF(Table13[[#This Row],[Status]]="Approved",1,0)</f>
        <v>0</v>
      </c>
      <c r="Y256" s="116">
        <f>IF(Table13[[#This Row],[Sent to GE Committee]]&gt;0,1,0)</f>
        <v>1</v>
      </c>
      <c r="Z256" s="117">
        <f>IF(Table13[[#This Row],[New/Revisioned/Directly Converted]]="New",1,0)</f>
        <v>0</v>
      </c>
      <c r="AA256" s="117">
        <f>Table13[[#This Row],['#ofReferrals]]-Table13[[#This Row],[New]]</f>
        <v>1</v>
      </c>
    </row>
    <row r="257" spans="1:27" ht="20.100000000000001" customHeight="1" x14ac:dyDescent="0.25">
      <c r="A257" s="97" t="s">
        <v>1318</v>
      </c>
      <c r="B257" s="108" t="s">
        <v>322</v>
      </c>
      <c r="C257" s="107"/>
      <c r="D257" s="97" t="s">
        <v>830</v>
      </c>
      <c r="E257" s="109" t="s">
        <v>325</v>
      </c>
      <c r="F257" s="97" t="s">
        <v>835</v>
      </c>
      <c r="G257" s="97" t="s">
        <v>290</v>
      </c>
      <c r="H257" s="97" t="s">
        <v>322</v>
      </c>
      <c r="I257" s="97">
        <v>1</v>
      </c>
      <c r="J257" s="97" t="s">
        <v>316</v>
      </c>
      <c r="K257" s="110">
        <v>42401</v>
      </c>
      <c r="L257" s="110">
        <v>42404</v>
      </c>
      <c r="S257" s="113"/>
      <c r="T257" s="114" t="s">
        <v>1319</v>
      </c>
      <c r="U257" s="128" t="s">
        <v>1320</v>
      </c>
      <c r="V257" s="129" t="s">
        <v>858</v>
      </c>
      <c r="W257" s="117">
        <f>IF(Table13[[#This Row],[Referral '#]]="GE-001-156",1,0)</f>
        <v>1</v>
      </c>
      <c r="X257" s="97">
        <f>IF(Table13[[#This Row],[Status]]="Approved",1,0)</f>
        <v>0</v>
      </c>
      <c r="Y257" s="116">
        <f>IF(Table13[[#This Row],[Sent to GE Committee]]&gt;0,1,0)</f>
        <v>1</v>
      </c>
      <c r="Z257" s="117">
        <f>IF(Table13[[#This Row],[New/Revisioned/Directly Converted]]="New",1,0)</f>
        <v>0</v>
      </c>
      <c r="AA257" s="117">
        <f>Table13[[#This Row],['#ofReferrals]]-Table13[[#This Row],[New]]</f>
        <v>1</v>
      </c>
    </row>
    <row r="258" spans="1:27" ht="20.100000000000001" customHeight="1" x14ac:dyDescent="0.25">
      <c r="A258" s="97" t="s">
        <v>1321</v>
      </c>
      <c r="B258" s="108" t="s">
        <v>220</v>
      </c>
      <c r="C258" s="107"/>
      <c r="D258" s="97" t="s">
        <v>830</v>
      </c>
      <c r="E258" s="109" t="s">
        <v>1322</v>
      </c>
      <c r="F258" s="97" t="s">
        <v>835</v>
      </c>
      <c r="G258" s="97" t="s">
        <v>290</v>
      </c>
      <c r="H258" s="97" t="s">
        <v>220</v>
      </c>
      <c r="I258" s="97">
        <v>3</v>
      </c>
      <c r="J258" s="97" t="s">
        <v>317</v>
      </c>
      <c r="K258" s="110">
        <v>42454</v>
      </c>
      <c r="L258" s="110">
        <v>42471</v>
      </c>
      <c r="S258" s="113"/>
      <c r="T258" s="114"/>
      <c r="U258" s="114"/>
      <c r="V258" s="122"/>
      <c r="W258" s="117">
        <f>IF(Table13[[#This Row],[Referral '#]]="GE-001-156",1,0)</f>
        <v>1</v>
      </c>
      <c r="X258" s="97">
        <f>IF(Table13[[#This Row],[Status]]="Approved",1,0)</f>
        <v>0</v>
      </c>
      <c r="Y258" s="116">
        <f>IF(Table13[[#This Row],[Sent to GE Committee]]&gt;0,1,0)</f>
        <v>1</v>
      </c>
      <c r="Z258" s="117">
        <f>IF(Table13[[#This Row],[New/Revisioned/Directly Converted]]="New",1,0)</f>
        <v>0</v>
      </c>
      <c r="AA258" s="117">
        <f>Table13[[#This Row],['#ofReferrals]]-Table13[[#This Row],[New]]</f>
        <v>1</v>
      </c>
    </row>
    <row r="259" spans="1:27" ht="20.100000000000001" customHeight="1" x14ac:dyDescent="0.25">
      <c r="A259" s="97" t="s">
        <v>1323</v>
      </c>
      <c r="B259" s="108" t="s">
        <v>220</v>
      </c>
      <c r="C259" s="107"/>
      <c r="D259" s="97" t="s">
        <v>830</v>
      </c>
      <c r="E259" s="109" t="s">
        <v>1324</v>
      </c>
      <c r="F259" s="97" t="s">
        <v>835</v>
      </c>
      <c r="G259" s="97" t="s">
        <v>290</v>
      </c>
      <c r="H259" s="97" t="s">
        <v>220</v>
      </c>
      <c r="I259" s="97">
        <v>3</v>
      </c>
      <c r="J259" s="97" t="s">
        <v>317</v>
      </c>
      <c r="K259" s="110">
        <v>42454</v>
      </c>
      <c r="L259" s="110">
        <v>42471</v>
      </c>
      <c r="S259" s="113"/>
      <c r="T259" s="114"/>
      <c r="U259" s="128"/>
      <c r="V259" s="129"/>
      <c r="W259" s="117">
        <f>IF(Table13[[#This Row],[Referral '#]]="GE-001-156",1,0)</f>
        <v>1</v>
      </c>
      <c r="X259" s="97">
        <f>IF(Table13[[#This Row],[Status]]="Approved",1,0)</f>
        <v>0</v>
      </c>
      <c r="Y259" s="116">
        <f>IF(Table13[[#This Row],[Sent to GE Committee]]&gt;0,1,0)</f>
        <v>1</v>
      </c>
      <c r="Z259" s="117">
        <f>IF(Table13[[#This Row],[New/Revisioned/Directly Converted]]="New",1,0)</f>
        <v>0</v>
      </c>
      <c r="AA259" s="117">
        <f>Table13[[#This Row],['#ofReferrals]]-Table13[[#This Row],[New]]</f>
        <v>1</v>
      </c>
    </row>
    <row r="260" spans="1:27" ht="20.100000000000001" customHeight="1" x14ac:dyDescent="0.25">
      <c r="A260" s="97" t="s">
        <v>1325</v>
      </c>
      <c r="B260" s="108" t="s">
        <v>324</v>
      </c>
      <c r="C260" s="107"/>
      <c r="D260" s="97" t="s">
        <v>830</v>
      </c>
      <c r="E260" s="109" t="s">
        <v>323</v>
      </c>
      <c r="F260" s="97" t="s">
        <v>835</v>
      </c>
      <c r="G260" s="97" t="s">
        <v>290</v>
      </c>
      <c r="H260" s="97" t="s">
        <v>324</v>
      </c>
      <c r="I260" s="97">
        <v>1</v>
      </c>
      <c r="J260" s="97" t="s">
        <v>316</v>
      </c>
      <c r="K260" s="110">
        <v>42401</v>
      </c>
      <c r="L260" s="110">
        <v>42404</v>
      </c>
      <c r="S260" s="113"/>
      <c r="T260" s="114"/>
      <c r="U260" s="128" t="s">
        <v>1326</v>
      </c>
      <c r="V260" s="115"/>
      <c r="W260" s="116">
        <f>IF(Table13[[#This Row],[Referral '#]]="GE-001-156",1,0)</f>
        <v>1</v>
      </c>
      <c r="X260" s="97">
        <f>IF(Table13[[#This Row],[Status]]="Approved",1,0)</f>
        <v>0</v>
      </c>
      <c r="Y260" s="116">
        <f>IF(Table13[[#This Row],[Sent to GE Committee]]&gt;0,1,0)</f>
        <v>1</v>
      </c>
      <c r="Z260" s="117">
        <f>IF(Table13[[#This Row],[New/Revisioned/Directly Converted]]="New",1,0)</f>
        <v>0</v>
      </c>
      <c r="AA260" s="117">
        <f>Table13[[#This Row],['#ofReferrals]]-Table13[[#This Row],[New]]</f>
        <v>1</v>
      </c>
    </row>
    <row r="261" spans="1:27" ht="20.100000000000001" customHeight="1" x14ac:dyDescent="0.25">
      <c r="A261" s="97" t="s">
        <v>1327</v>
      </c>
      <c r="B261" s="108" t="s">
        <v>220</v>
      </c>
      <c r="C261" s="107"/>
      <c r="D261" s="97" t="s">
        <v>830</v>
      </c>
      <c r="E261" s="109" t="s">
        <v>1328</v>
      </c>
      <c r="F261" s="97" t="s">
        <v>835</v>
      </c>
      <c r="G261" s="97" t="s">
        <v>290</v>
      </c>
      <c r="H261" s="97" t="s">
        <v>220</v>
      </c>
      <c r="I261" s="97">
        <v>3</v>
      </c>
      <c r="J261" s="97" t="s">
        <v>317</v>
      </c>
      <c r="K261" s="110">
        <v>42454</v>
      </c>
      <c r="L261" s="110">
        <v>42471</v>
      </c>
      <c r="S261" s="113"/>
      <c r="T261" s="114"/>
      <c r="U261" s="128"/>
      <c r="V261" s="129"/>
      <c r="W261" s="117">
        <f>IF(Table13[[#This Row],[Referral '#]]="GE-001-156",1,0)</f>
        <v>1</v>
      </c>
      <c r="X261" s="97">
        <f>IF(Table13[[#This Row],[Status]]="Approved",1,0)</f>
        <v>0</v>
      </c>
      <c r="Y261" s="116">
        <f>IF(Table13[[#This Row],[Sent to GE Committee]]&gt;0,1,0)</f>
        <v>1</v>
      </c>
      <c r="Z261" s="117">
        <f>IF(Table13[[#This Row],[New/Revisioned/Directly Converted]]="New",1,0)</f>
        <v>0</v>
      </c>
      <c r="AA261" s="117">
        <f>Table13[[#This Row],['#ofReferrals]]-Table13[[#This Row],[New]]</f>
        <v>1</v>
      </c>
    </row>
    <row r="262" spans="1:27" ht="20.100000000000001" customHeight="1" x14ac:dyDescent="0.25">
      <c r="A262" s="97" t="s">
        <v>1329</v>
      </c>
      <c r="B262" s="108" t="s">
        <v>247</v>
      </c>
      <c r="C262" s="107" t="s">
        <v>877</v>
      </c>
      <c r="D262" s="97" t="s">
        <v>830</v>
      </c>
      <c r="E262" s="109" t="s">
        <v>1330</v>
      </c>
      <c r="F262" s="97" t="s">
        <v>835</v>
      </c>
      <c r="G262" s="97" t="s">
        <v>290</v>
      </c>
      <c r="H262" s="97" t="s">
        <v>247</v>
      </c>
      <c r="I262" s="97">
        <v>4</v>
      </c>
      <c r="J262" s="97" t="s">
        <v>318</v>
      </c>
      <c r="K262" s="110">
        <v>42454</v>
      </c>
      <c r="L262" s="110">
        <v>42471</v>
      </c>
      <c r="S262" s="113"/>
      <c r="T262" s="114"/>
      <c r="U262" s="114"/>
      <c r="V262" s="122"/>
      <c r="W262" s="117">
        <f>IF(Table13[[#This Row],[Referral '#]]="GE-001-156",1,0)</f>
        <v>1</v>
      </c>
      <c r="X262" s="97">
        <f>IF(Table13[[#This Row],[Status]]="Approved",1,0)</f>
        <v>0</v>
      </c>
      <c r="Y262" s="116">
        <f>IF(Table13[[#This Row],[Sent to GE Committee]]&gt;0,1,0)</f>
        <v>1</v>
      </c>
      <c r="Z262" s="117">
        <f>IF(Table13[[#This Row],[New/Revisioned/Directly Converted]]="New",1,0)</f>
        <v>0</v>
      </c>
      <c r="AA262" s="117">
        <f>Table13[[#This Row],['#ofReferrals]]-Table13[[#This Row],[New]]</f>
        <v>1</v>
      </c>
    </row>
    <row r="263" spans="1:27" ht="20.100000000000001" customHeight="1" x14ac:dyDescent="0.25">
      <c r="A263" s="97" t="s">
        <v>1331</v>
      </c>
      <c r="B263" s="108" t="s">
        <v>739</v>
      </c>
      <c r="C263" s="107" t="s">
        <v>877</v>
      </c>
      <c r="D263" s="97" t="s">
        <v>830</v>
      </c>
      <c r="E263" s="109" t="s">
        <v>1332</v>
      </c>
      <c r="F263" s="97" t="s">
        <v>835</v>
      </c>
      <c r="G263" s="97" t="s">
        <v>290</v>
      </c>
      <c r="H263" s="97" t="s">
        <v>739</v>
      </c>
      <c r="I263" s="97">
        <v>4</v>
      </c>
      <c r="J263" s="97" t="s">
        <v>318</v>
      </c>
      <c r="K263" s="110">
        <v>42454</v>
      </c>
      <c r="L263" s="110">
        <v>42471</v>
      </c>
      <c r="S263" s="113"/>
      <c r="T263" s="114"/>
      <c r="U263" s="128"/>
      <c r="V263" s="129"/>
      <c r="W263" s="117">
        <f>IF(Table13[[#This Row],[Referral '#]]="GE-001-156",1,0)</f>
        <v>1</v>
      </c>
      <c r="X263" s="97">
        <f>IF(Table13[[#This Row],[Status]]="Approved",1,0)</f>
        <v>0</v>
      </c>
      <c r="Y263" s="116">
        <f>IF(Table13[[#This Row],[Sent to GE Committee]]&gt;0,1,0)</f>
        <v>1</v>
      </c>
      <c r="Z263" s="117">
        <f>IF(Table13[[#This Row],[New/Revisioned/Directly Converted]]="New",1,0)</f>
        <v>0</v>
      </c>
      <c r="AA263" s="117">
        <f>Table13[[#This Row],['#ofReferrals]]-Table13[[#This Row],[New]]</f>
        <v>1</v>
      </c>
    </row>
    <row r="264" spans="1:27" ht="20.100000000000001" customHeight="1" x14ac:dyDescent="0.25">
      <c r="A264" s="97" t="s">
        <v>1333</v>
      </c>
      <c r="B264" s="108" t="s">
        <v>232</v>
      </c>
      <c r="C264" s="107"/>
      <c r="D264" s="97" t="s">
        <v>830</v>
      </c>
      <c r="E264" s="109" t="s">
        <v>1334</v>
      </c>
      <c r="F264" s="97" t="s">
        <v>835</v>
      </c>
      <c r="G264" s="97" t="s">
        <v>290</v>
      </c>
      <c r="H264" s="97" t="s">
        <v>232</v>
      </c>
      <c r="I264" s="97">
        <v>4</v>
      </c>
      <c r="J264" s="97" t="s">
        <v>318</v>
      </c>
      <c r="K264" s="110">
        <v>42454</v>
      </c>
      <c r="L264" s="110">
        <v>42471</v>
      </c>
      <c r="S264" s="113"/>
      <c r="T264" s="114"/>
      <c r="U264" s="114"/>
      <c r="V264" s="122"/>
      <c r="W264" s="117">
        <f>IF(Table13[[#This Row],[Referral '#]]="GE-001-156",1,0)</f>
        <v>1</v>
      </c>
      <c r="X264" s="97">
        <f>IF(Table13[[#This Row],[Status]]="Approved",1,0)</f>
        <v>0</v>
      </c>
      <c r="Y264" s="116">
        <f>IF(Table13[[#This Row],[Sent to GE Committee]]&gt;0,1,0)</f>
        <v>1</v>
      </c>
      <c r="Z264" s="117">
        <f>IF(Table13[[#This Row],[New/Revisioned/Directly Converted]]="New",1,0)</f>
        <v>0</v>
      </c>
      <c r="AA264" s="117">
        <f>Table13[[#This Row],['#ofReferrals]]-Table13[[#This Row],[New]]</f>
        <v>1</v>
      </c>
    </row>
    <row r="265" spans="1:27" ht="20.100000000000001" customHeight="1" x14ac:dyDescent="0.25">
      <c r="A265" s="97" t="s">
        <v>1335</v>
      </c>
      <c r="B265" s="108" t="s">
        <v>232</v>
      </c>
      <c r="C265" s="107"/>
      <c r="D265" s="97" t="s">
        <v>830</v>
      </c>
      <c r="E265" s="109" t="s">
        <v>1336</v>
      </c>
      <c r="F265" s="97" t="s">
        <v>835</v>
      </c>
      <c r="G265" s="97" t="s">
        <v>290</v>
      </c>
      <c r="H265" s="97" t="s">
        <v>232</v>
      </c>
      <c r="I265" s="97">
        <v>4</v>
      </c>
      <c r="J265" s="97" t="s">
        <v>318</v>
      </c>
      <c r="K265" s="110">
        <v>42454</v>
      </c>
      <c r="L265" s="110">
        <v>42471</v>
      </c>
      <c r="S265" s="113"/>
      <c r="T265" s="114"/>
      <c r="U265" s="128"/>
      <c r="V265" s="129"/>
      <c r="W265" s="117">
        <f>IF(Table13[[#This Row],[Referral '#]]="GE-001-156",1,0)</f>
        <v>1</v>
      </c>
      <c r="X265" s="97">
        <f>IF(Table13[[#This Row],[Status]]="Approved",1,0)</f>
        <v>0</v>
      </c>
      <c r="Y265" s="116">
        <f>IF(Table13[[#This Row],[Sent to GE Committee]]&gt;0,1,0)</f>
        <v>1</v>
      </c>
      <c r="Z265" s="117">
        <f>IF(Table13[[#This Row],[New/Revisioned/Directly Converted]]="New",1,0)</f>
        <v>0</v>
      </c>
      <c r="AA265" s="117">
        <f>Table13[[#This Row],['#ofReferrals]]-Table13[[#This Row],[New]]</f>
        <v>1</v>
      </c>
    </row>
    <row r="266" spans="1:27" ht="20.100000000000001" customHeight="1" x14ac:dyDescent="0.25">
      <c r="A266" s="97" t="s">
        <v>1337</v>
      </c>
      <c r="B266" s="108" t="s">
        <v>739</v>
      </c>
      <c r="C266" s="107" t="s">
        <v>877</v>
      </c>
      <c r="D266" s="97" t="s">
        <v>830</v>
      </c>
      <c r="E266" s="109" t="s">
        <v>1338</v>
      </c>
      <c r="F266" s="97" t="s">
        <v>835</v>
      </c>
      <c r="G266" s="97" t="s">
        <v>290</v>
      </c>
      <c r="H266" s="97" t="s">
        <v>739</v>
      </c>
      <c r="I266" s="97">
        <v>4</v>
      </c>
      <c r="J266" s="97" t="s">
        <v>318</v>
      </c>
      <c r="K266" s="110">
        <v>42454</v>
      </c>
      <c r="L266" s="110">
        <v>42471</v>
      </c>
      <c r="S266" s="113"/>
      <c r="T266" s="114"/>
      <c r="U266" s="114"/>
      <c r="V266" s="122"/>
      <c r="W266" s="117">
        <f>IF(Table13[[#This Row],[Referral '#]]="GE-001-156",1,0)</f>
        <v>1</v>
      </c>
      <c r="X266" s="97">
        <f>IF(Table13[[#This Row],[Status]]="Approved",1,0)</f>
        <v>0</v>
      </c>
      <c r="Y266" s="116">
        <f>IF(Table13[[#This Row],[Sent to GE Committee]]&gt;0,1,0)</f>
        <v>1</v>
      </c>
      <c r="Z266" s="117">
        <f>IF(Table13[[#This Row],[New/Revisioned/Directly Converted]]="New",1,0)</f>
        <v>0</v>
      </c>
      <c r="AA266" s="117">
        <f>Table13[[#This Row],['#ofReferrals]]-Table13[[#This Row],[New]]</f>
        <v>1</v>
      </c>
    </row>
    <row r="267" spans="1:27" ht="20.100000000000001" customHeight="1" x14ac:dyDescent="0.25">
      <c r="A267" s="97" t="s">
        <v>1339</v>
      </c>
      <c r="B267" s="108" t="s">
        <v>247</v>
      </c>
      <c r="C267" s="107" t="s">
        <v>877</v>
      </c>
      <c r="D267" s="97" t="s">
        <v>830</v>
      </c>
      <c r="E267" s="109" t="s">
        <v>1340</v>
      </c>
      <c r="F267" s="97" t="s">
        <v>835</v>
      </c>
      <c r="G267" s="97" t="s">
        <v>290</v>
      </c>
      <c r="H267" s="97" t="s">
        <v>247</v>
      </c>
      <c r="I267" s="97">
        <v>4</v>
      </c>
      <c r="J267" s="97" t="s">
        <v>318</v>
      </c>
      <c r="K267" s="110">
        <v>42454</v>
      </c>
      <c r="L267" s="110">
        <v>42471</v>
      </c>
      <c r="S267" s="113"/>
      <c r="T267" s="114"/>
      <c r="U267" s="114"/>
      <c r="V267" s="122"/>
      <c r="W267" s="117">
        <f>IF(Table13[[#This Row],[Referral '#]]="GE-001-156",1,0)</f>
        <v>1</v>
      </c>
      <c r="X267" s="97">
        <f>IF(Table13[[#This Row],[Status]]="Approved",1,0)</f>
        <v>0</v>
      </c>
      <c r="Y267" s="116">
        <f>IF(Table13[[#This Row],[Sent to GE Committee]]&gt;0,1,0)</f>
        <v>1</v>
      </c>
      <c r="Z267" s="117">
        <f>IF(Table13[[#This Row],[New/Revisioned/Directly Converted]]="New",1,0)</f>
        <v>0</v>
      </c>
      <c r="AA267" s="117">
        <f>Table13[[#This Row],['#ofReferrals]]-Table13[[#This Row],[New]]</f>
        <v>1</v>
      </c>
    </row>
    <row r="268" spans="1:27" ht="20.100000000000001" customHeight="1" x14ac:dyDescent="0.25">
      <c r="A268" s="97" t="s">
        <v>1341</v>
      </c>
      <c r="B268" s="108" t="s">
        <v>237</v>
      </c>
      <c r="C268" s="107"/>
      <c r="D268" s="97" t="s">
        <v>830</v>
      </c>
      <c r="E268" s="109" t="s">
        <v>1342</v>
      </c>
      <c r="F268" s="97" t="s">
        <v>835</v>
      </c>
      <c r="G268" s="97" t="s">
        <v>290</v>
      </c>
      <c r="H268" s="97" t="s">
        <v>237</v>
      </c>
      <c r="I268" s="97">
        <v>4</v>
      </c>
      <c r="J268" s="97" t="s">
        <v>318</v>
      </c>
      <c r="K268" s="110">
        <v>42454</v>
      </c>
      <c r="L268" s="110">
        <v>42471</v>
      </c>
      <c r="S268" s="113"/>
      <c r="T268" s="114"/>
      <c r="U268" s="114"/>
      <c r="V268" s="122"/>
      <c r="W268" s="117">
        <f>IF(Table13[[#This Row],[Referral '#]]="GE-001-156",1,0)</f>
        <v>1</v>
      </c>
      <c r="X268" s="97">
        <f>IF(Table13[[#This Row],[Status]]="Approved",1,0)</f>
        <v>0</v>
      </c>
      <c r="Y268" s="116">
        <f>IF(Table13[[#This Row],[Sent to GE Committee]]&gt;0,1,0)</f>
        <v>1</v>
      </c>
      <c r="Z268" s="117">
        <f>IF(Table13[[#This Row],[New/Revisioned/Directly Converted]]="New",1,0)</f>
        <v>0</v>
      </c>
      <c r="AA268" s="117">
        <f>Table13[[#This Row],['#ofReferrals]]-Table13[[#This Row],[New]]</f>
        <v>1</v>
      </c>
    </row>
    <row r="269" spans="1:27" ht="20.100000000000001" customHeight="1" x14ac:dyDescent="0.25">
      <c r="A269" s="97" t="s">
        <v>1343</v>
      </c>
      <c r="B269" s="108" t="s">
        <v>220</v>
      </c>
      <c r="C269" s="107"/>
      <c r="D269" s="97" t="s">
        <v>830</v>
      </c>
      <c r="E269" s="109" t="s">
        <v>516</v>
      </c>
      <c r="F269" s="97" t="s">
        <v>835</v>
      </c>
      <c r="G269" s="97" t="s">
        <v>290</v>
      </c>
      <c r="H269" s="97" t="s">
        <v>220</v>
      </c>
      <c r="I269" s="97">
        <v>3</v>
      </c>
      <c r="J269" s="97" t="s">
        <v>317</v>
      </c>
      <c r="K269" s="110">
        <v>42433</v>
      </c>
      <c r="L269" s="110">
        <v>42439</v>
      </c>
      <c r="S269" s="113"/>
      <c r="T269" s="114"/>
      <c r="U269" s="114"/>
      <c r="V269" s="122"/>
      <c r="W269" s="117">
        <f>IF(Table13[[#This Row],[Referral '#]]="GE-001-156",1,0)</f>
        <v>1</v>
      </c>
      <c r="X269" s="97">
        <f>IF(Table13[[#This Row],[Status]]="Approved",1,0)</f>
        <v>0</v>
      </c>
      <c r="Y269" s="116">
        <f>IF(Table13[[#This Row],[Sent to GE Committee]]&gt;0,1,0)</f>
        <v>1</v>
      </c>
      <c r="Z269" s="117">
        <f>IF(Table13[[#This Row],[New/Revisioned/Directly Converted]]="New",1,0)</f>
        <v>0</v>
      </c>
      <c r="AA269" s="117">
        <f>Table13[[#This Row],['#ofReferrals]]-Table13[[#This Row],[New]]</f>
        <v>1</v>
      </c>
    </row>
    <row r="270" spans="1:27" ht="20.100000000000001" customHeight="1" x14ac:dyDescent="0.25">
      <c r="A270" s="108" t="s">
        <v>1344</v>
      </c>
      <c r="B270" s="108" t="s">
        <v>291</v>
      </c>
      <c r="C270" s="107"/>
      <c r="D270" s="97" t="s">
        <v>830</v>
      </c>
      <c r="E270" s="141" t="s">
        <v>1345</v>
      </c>
      <c r="F270" s="97" t="s">
        <v>835</v>
      </c>
      <c r="G270" s="97" t="s">
        <v>203</v>
      </c>
      <c r="H270" s="97" t="s">
        <v>291</v>
      </c>
      <c r="I270" s="97">
        <v>3</v>
      </c>
      <c r="J270" s="97" t="s">
        <v>317</v>
      </c>
      <c r="K270" s="110">
        <v>42478</v>
      </c>
      <c r="L270" s="110">
        <v>42485</v>
      </c>
      <c r="S270" s="113"/>
      <c r="T270" s="114"/>
      <c r="U270" s="114"/>
      <c r="V270" s="122"/>
      <c r="W270" s="117">
        <f>IF(Table13[[#This Row],[Referral '#]]="GE-001-156",1,0)</f>
        <v>1</v>
      </c>
      <c r="X270" s="97">
        <f>IF(Table13[[#This Row],[Status]]="Approved",1,0)</f>
        <v>0</v>
      </c>
      <c r="Y270" s="116">
        <f>IF(Table13[[#This Row],[Sent to GE Committee]]&gt;0,1,0)</f>
        <v>1</v>
      </c>
      <c r="Z270" s="117">
        <f>IF(Table13[[#This Row],[New/Revisioned/Directly Converted]]="New",1,0)</f>
        <v>0</v>
      </c>
      <c r="AA270" s="117">
        <f>Table13[[#This Row],['#ofReferrals]]-Table13[[#This Row],[New]]</f>
        <v>1</v>
      </c>
    </row>
    <row r="271" spans="1:27" ht="20.100000000000001" customHeight="1" x14ac:dyDescent="0.25">
      <c r="A271" s="97" t="s">
        <v>1346</v>
      </c>
      <c r="B271" s="108" t="s">
        <v>297</v>
      </c>
      <c r="C271" s="107"/>
      <c r="D271" s="97" t="s">
        <v>830</v>
      </c>
      <c r="E271" s="109" t="s">
        <v>1347</v>
      </c>
      <c r="F271" s="97" t="s">
        <v>835</v>
      </c>
      <c r="G271" s="97" t="s">
        <v>203</v>
      </c>
      <c r="H271" s="97" t="s">
        <v>297</v>
      </c>
      <c r="I271" s="97">
        <v>3</v>
      </c>
      <c r="J271" s="97" t="s">
        <v>317</v>
      </c>
      <c r="K271" s="110">
        <v>42478</v>
      </c>
      <c r="L271" s="110">
        <v>42482</v>
      </c>
      <c r="S271" s="113"/>
      <c r="T271" s="114" t="s">
        <v>1258</v>
      </c>
      <c r="U271" s="114"/>
      <c r="V271" s="122"/>
      <c r="W271" s="117">
        <f>IF(Table13[[#This Row],[Referral '#]]="GE-001-156",1,0)</f>
        <v>1</v>
      </c>
      <c r="X271" s="97">
        <f>IF(Table13[[#This Row],[Status]]="Approved",1,0)</f>
        <v>0</v>
      </c>
      <c r="Y271" s="116">
        <f>IF(Table13[[#This Row],[Sent to GE Committee]]&gt;0,1,0)</f>
        <v>1</v>
      </c>
      <c r="Z271" s="117">
        <f>IF(Table13[[#This Row],[New/Revisioned/Directly Converted]]="New",1,0)</f>
        <v>0</v>
      </c>
      <c r="AA271" s="117">
        <f>Table13[[#This Row],['#ofReferrals]]-Table13[[#This Row],[New]]</f>
        <v>1</v>
      </c>
    </row>
    <row r="272" spans="1:27" ht="20.100000000000001" customHeight="1" x14ac:dyDescent="0.25">
      <c r="C272" s="107"/>
      <c r="D272" s="97" t="s">
        <v>791</v>
      </c>
      <c r="E272" s="109" t="s">
        <v>792</v>
      </c>
      <c r="F272" s="97" t="s">
        <v>832</v>
      </c>
      <c r="G272" s="97" t="s">
        <v>203</v>
      </c>
      <c r="H272" s="97" t="s">
        <v>297</v>
      </c>
      <c r="K272" s="110">
        <v>42478</v>
      </c>
      <c r="L272" s="110">
        <v>42481</v>
      </c>
      <c r="S272" s="113"/>
      <c r="T272" s="114" t="s">
        <v>867</v>
      </c>
      <c r="U272" s="114"/>
      <c r="V272" s="115"/>
      <c r="W272" s="121">
        <f>IF(Table13[[#This Row],[Referral '#]]="GE-001-156",1,0)</f>
        <v>0</v>
      </c>
      <c r="X272" s="97">
        <f>IF(Table13[[#This Row],[Status]]="Approved",1,0)</f>
        <v>0</v>
      </c>
      <c r="Y272" s="116">
        <f>IF(Table13[[#This Row],[Sent to GE Committee]]&gt;0,1,0)</f>
        <v>1</v>
      </c>
      <c r="Z272" s="117">
        <f>IF(Table13[[#This Row],[New/Revisioned/Directly Converted]]="New",1,0)</f>
        <v>1</v>
      </c>
      <c r="AA272" s="117">
        <f>Table13[[#This Row],['#ofReferrals]]-Table13[[#This Row],[New]]</f>
        <v>0</v>
      </c>
    </row>
    <row r="273" spans="1:27" ht="20.100000000000001" customHeight="1" x14ac:dyDescent="0.25">
      <c r="C273" s="107"/>
      <c r="D273" s="97" t="s">
        <v>789</v>
      </c>
      <c r="E273" s="109" t="s">
        <v>790</v>
      </c>
      <c r="F273" s="97" t="s">
        <v>832</v>
      </c>
      <c r="G273" s="97" t="s">
        <v>203</v>
      </c>
      <c r="H273" s="97" t="s">
        <v>1348</v>
      </c>
      <c r="I273" s="97">
        <v>3</v>
      </c>
      <c r="J273" s="97" t="s">
        <v>317</v>
      </c>
      <c r="K273" s="110">
        <v>42478</v>
      </c>
      <c r="L273" s="110">
        <v>42481</v>
      </c>
      <c r="S273" s="113"/>
      <c r="T273" s="114" t="s">
        <v>867</v>
      </c>
      <c r="U273" s="114"/>
      <c r="V273" s="122"/>
      <c r="W273" s="97">
        <f>IF(Table13[[#This Row],[Referral '#]]="GE-001-156",1,0)</f>
        <v>0</v>
      </c>
      <c r="X273" s="97">
        <f>IF(Table13[[#This Row],[Status]]="Approved",1,0)</f>
        <v>0</v>
      </c>
      <c r="Y273" s="116">
        <f>IF(Table13[[#This Row],[Sent to GE Committee]]&gt;0,1,0)</f>
        <v>1</v>
      </c>
      <c r="Z273" s="117">
        <f>IF(Table13[[#This Row],[New/Revisioned/Directly Converted]]="New",1,0)</f>
        <v>1</v>
      </c>
      <c r="AA273" s="117">
        <f>Table13[[#This Row],['#ofReferrals]]-Table13[[#This Row],[New]]</f>
        <v>0</v>
      </c>
    </row>
    <row r="274" spans="1:27" ht="20.100000000000001" customHeight="1" x14ac:dyDescent="0.25">
      <c r="A274" s="97" t="s">
        <v>1349</v>
      </c>
      <c r="B274" s="108" t="s">
        <v>297</v>
      </c>
      <c r="C274" s="107"/>
      <c r="D274" s="97" t="s">
        <v>830</v>
      </c>
      <c r="E274" s="109" t="s">
        <v>454</v>
      </c>
      <c r="F274" s="97" t="s">
        <v>835</v>
      </c>
      <c r="G274" s="97" t="s">
        <v>1105</v>
      </c>
      <c r="H274" s="97" t="s">
        <v>388</v>
      </c>
      <c r="I274" s="97">
        <v>2</v>
      </c>
      <c r="J274" s="97" t="s">
        <v>286</v>
      </c>
      <c r="K274" s="110">
        <v>42417</v>
      </c>
      <c r="L274" s="110">
        <v>42423</v>
      </c>
      <c r="M274" s="111">
        <v>42485</v>
      </c>
      <c r="P274" s="112" t="s">
        <v>1350</v>
      </c>
      <c r="S274" s="113">
        <v>42466</v>
      </c>
      <c r="T274" s="114" t="s">
        <v>903</v>
      </c>
      <c r="U274" s="114" t="s">
        <v>838</v>
      </c>
      <c r="V274" s="122" t="s">
        <v>203</v>
      </c>
      <c r="W274" s="117">
        <f>IF(Table13[[#This Row],[Referral '#]]="GE-001-156",1,0)</f>
        <v>1</v>
      </c>
      <c r="X274" s="97">
        <f>IF(Table13[[#This Row],[Status]]="Approved",1,0)</f>
        <v>0</v>
      </c>
      <c r="Y274" s="116">
        <f>IF(Table13[[#This Row],[Sent to GE Committee]]&gt;0,1,0)</f>
        <v>1</v>
      </c>
      <c r="Z274" s="117">
        <f>IF(Table13[[#This Row],[New/Revisioned/Directly Converted]]="New",1,0)</f>
        <v>0</v>
      </c>
      <c r="AA274" s="117">
        <f>Table13[[#This Row],['#ofReferrals]]-Table13[[#This Row],[New]]</f>
        <v>1</v>
      </c>
    </row>
    <row r="275" spans="1:27" ht="20.100000000000001" customHeight="1" x14ac:dyDescent="0.25">
      <c r="A275" s="97" t="s">
        <v>1351</v>
      </c>
      <c r="B275" s="108" t="s">
        <v>291</v>
      </c>
      <c r="C275" s="107"/>
      <c r="D275" s="97" t="s">
        <v>830</v>
      </c>
      <c r="E275" s="109" t="s">
        <v>455</v>
      </c>
      <c r="F275" s="97" t="s">
        <v>835</v>
      </c>
      <c r="G275" s="97" t="s">
        <v>1105</v>
      </c>
      <c r="H275" s="97" t="s">
        <v>291</v>
      </c>
      <c r="I275" s="97">
        <v>2</v>
      </c>
      <c r="J275" s="97" t="s">
        <v>286</v>
      </c>
      <c r="K275" s="110">
        <v>42417</v>
      </c>
      <c r="L275" s="110">
        <v>42423</v>
      </c>
      <c r="M275" s="111">
        <v>42485</v>
      </c>
      <c r="P275" s="112" t="s">
        <v>1352</v>
      </c>
      <c r="S275" s="113">
        <v>42466</v>
      </c>
      <c r="T275" s="114" t="s">
        <v>903</v>
      </c>
      <c r="U275" s="114" t="s">
        <v>838</v>
      </c>
      <c r="V275" s="122" t="s">
        <v>203</v>
      </c>
      <c r="W275" s="117">
        <f>IF(Table13[[#This Row],[Referral '#]]="GE-001-156",1,0)</f>
        <v>1</v>
      </c>
      <c r="X275" s="97">
        <f>IF(Table13[[#This Row],[Status]]="Approved",1,0)</f>
        <v>0</v>
      </c>
      <c r="Y275" s="116">
        <f>IF(Table13[[#This Row],[Sent to GE Committee]]&gt;0,1,0)</f>
        <v>1</v>
      </c>
      <c r="Z275" s="117">
        <f>IF(Table13[[#This Row],[New/Revisioned/Directly Converted]]="New",1,0)</f>
        <v>0</v>
      </c>
      <c r="AA275" s="117">
        <f>Table13[[#This Row],['#ofReferrals]]-Table13[[#This Row],[New]]</f>
        <v>1</v>
      </c>
    </row>
    <row r="276" spans="1:27" ht="20.100000000000001" customHeight="1" x14ac:dyDescent="0.25">
      <c r="A276" s="108" t="s">
        <v>1353</v>
      </c>
      <c r="B276" s="108" t="s">
        <v>297</v>
      </c>
      <c r="C276" s="107"/>
      <c r="D276" s="97" t="s">
        <v>830</v>
      </c>
      <c r="E276" s="109" t="s">
        <v>1354</v>
      </c>
      <c r="F276" s="97" t="s">
        <v>835</v>
      </c>
      <c r="G276" s="97" t="s">
        <v>203</v>
      </c>
      <c r="H276" s="97" t="s">
        <v>297</v>
      </c>
      <c r="I276" s="97">
        <v>3</v>
      </c>
      <c r="J276" s="97" t="s">
        <v>317</v>
      </c>
      <c r="K276" s="110">
        <v>42478</v>
      </c>
      <c r="L276" s="110">
        <v>42485</v>
      </c>
      <c r="S276" s="113"/>
      <c r="T276" s="114">
        <v>42487</v>
      </c>
      <c r="U276" s="114" t="s">
        <v>917</v>
      </c>
      <c r="V276" s="115" t="s">
        <v>203</v>
      </c>
      <c r="W276" s="116">
        <f>IF(Table13[[#This Row],[Referral '#]]="GE-001-156",1,0)</f>
        <v>1</v>
      </c>
      <c r="X276" s="97">
        <f>IF(Table13[[#This Row],[Status]]="Approved",1,0)</f>
        <v>0</v>
      </c>
      <c r="Y276" s="116">
        <f>IF(Table13[[#This Row],[Sent to GE Committee]]&gt;0,1,0)</f>
        <v>1</v>
      </c>
      <c r="Z276" s="117">
        <f>IF(Table13[[#This Row],[New/Revisioned/Directly Converted]]="New",1,0)</f>
        <v>0</v>
      </c>
      <c r="AA276" s="117">
        <f>Table13[[#This Row],['#ofReferrals]]-Table13[[#This Row],[New]]</f>
        <v>1</v>
      </c>
    </row>
    <row r="277" spans="1:27" ht="20.100000000000001" customHeight="1" x14ac:dyDescent="0.25">
      <c r="A277" s="108" t="s">
        <v>1355</v>
      </c>
      <c r="C277" s="107"/>
      <c r="D277" s="97" t="s">
        <v>830</v>
      </c>
      <c r="E277" s="109" t="s">
        <v>1356</v>
      </c>
      <c r="F277" s="97" t="s">
        <v>835</v>
      </c>
      <c r="G277" s="97" t="s">
        <v>203</v>
      </c>
      <c r="H277" s="97" t="s">
        <v>297</v>
      </c>
      <c r="I277" s="97">
        <v>3</v>
      </c>
      <c r="J277" s="97" t="s">
        <v>317</v>
      </c>
      <c r="K277" s="110">
        <v>42478</v>
      </c>
      <c r="L277" s="110">
        <v>42485</v>
      </c>
      <c r="S277" s="113"/>
      <c r="T277" s="114"/>
      <c r="U277" s="114"/>
      <c r="V277" s="122"/>
      <c r="W277" s="117">
        <f>IF(Table13[[#This Row],[Referral '#]]="GE-001-156",1,0)</f>
        <v>1</v>
      </c>
      <c r="X277" s="117">
        <f>IF(Table13[[#This Row],[Status]]="Approved",1,0)</f>
        <v>0</v>
      </c>
      <c r="Y277" s="116">
        <f>IF(Table13[[#This Row],[Sent to GE Committee]]&gt;0,1,0)</f>
        <v>1</v>
      </c>
      <c r="Z277" s="117">
        <f>IF(Table13[[#This Row],[New/Revisioned/Directly Converted]]="New",1,0)</f>
        <v>0</v>
      </c>
      <c r="AA277" s="117">
        <f>Table13[[#This Row],['#ofReferrals]]-Table13[[#This Row],[New]]</f>
        <v>1</v>
      </c>
    </row>
    <row r="278" spans="1:27" ht="20.100000000000001" customHeight="1" x14ac:dyDescent="0.25">
      <c r="A278" s="108" t="s">
        <v>1357</v>
      </c>
      <c r="C278" s="107"/>
      <c r="D278" s="97" t="s">
        <v>830</v>
      </c>
      <c r="E278" s="109" t="s">
        <v>1358</v>
      </c>
      <c r="F278" s="97" t="s">
        <v>835</v>
      </c>
      <c r="G278" s="97" t="s">
        <v>203</v>
      </c>
      <c r="H278" s="97" t="s">
        <v>291</v>
      </c>
      <c r="I278" s="97">
        <v>3</v>
      </c>
      <c r="J278" s="97" t="s">
        <v>317</v>
      </c>
      <c r="K278" s="110">
        <v>42478</v>
      </c>
      <c r="L278" s="110">
        <v>42485</v>
      </c>
      <c r="S278" s="113"/>
      <c r="T278" s="114"/>
      <c r="U278" s="114"/>
      <c r="V278" s="122"/>
      <c r="W278" s="117">
        <f>IF(Table13[[#This Row],[Referral '#]]="GE-001-156",1,0)</f>
        <v>1</v>
      </c>
      <c r="X278" s="117">
        <f>IF(Table13[[#This Row],[Status]]="Approved",1,0)</f>
        <v>0</v>
      </c>
      <c r="Y278" s="116">
        <f>IF(Table13[[#This Row],[Sent to GE Committee]]&gt;0,1,0)</f>
        <v>1</v>
      </c>
      <c r="Z278" s="117">
        <f>IF(Table13[[#This Row],[New/Revisioned/Directly Converted]]="New",1,0)</f>
        <v>0</v>
      </c>
      <c r="AA278" s="117">
        <f>Table13[[#This Row],['#ofReferrals]]-Table13[[#This Row],[New]]</f>
        <v>1</v>
      </c>
    </row>
    <row r="279" spans="1:27" ht="20.100000000000001" customHeight="1" x14ac:dyDescent="0.25">
      <c r="A279" s="108" t="s">
        <v>1359</v>
      </c>
      <c r="B279" s="108" t="s">
        <v>237</v>
      </c>
      <c r="C279" s="107"/>
      <c r="D279" s="97" t="s">
        <v>830</v>
      </c>
      <c r="E279" s="109" t="s">
        <v>1360</v>
      </c>
      <c r="F279" s="97" t="s">
        <v>835</v>
      </c>
      <c r="G279" s="97" t="s">
        <v>203</v>
      </c>
      <c r="H279" s="97" t="s">
        <v>237</v>
      </c>
      <c r="I279" s="97">
        <v>4</v>
      </c>
      <c r="J279" s="97" t="s">
        <v>318</v>
      </c>
      <c r="K279" s="110">
        <v>42478</v>
      </c>
      <c r="L279" s="110">
        <v>42482</v>
      </c>
      <c r="S279" s="113"/>
      <c r="T279" s="114" t="s">
        <v>1258</v>
      </c>
      <c r="U279" s="114"/>
      <c r="V279" s="122"/>
      <c r="W279" s="117">
        <f>IF(Table13[[#This Row],[Referral '#]]="GE-001-156",1,0)</f>
        <v>1</v>
      </c>
      <c r="X279" s="97">
        <f>IF(Table13[[#This Row],[Status]]="Approved",1,0)</f>
        <v>0</v>
      </c>
      <c r="Y279" s="116">
        <f>IF(Table13[[#This Row],[Sent to GE Committee]]&gt;0,1,0)</f>
        <v>1</v>
      </c>
      <c r="Z279" s="117">
        <f>IF(Table13[[#This Row],[New/Revisioned/Directly Converted]]="New",1,0)</f>
        <v>0</v>
      </c>
      <c r="AA279" s="117">
        <f>Table13[[#This Row],['#ofReferrals]]-Table13[[#This Row],[New]]</f>
        <v>1</v>
      </c>
    </row>
    <row r="280" spans="1:27" ht="20.100000000000001" customHeight="1" x14ac:dyDescent="0.25">
      <c r="A280" s="108" t="s">
        <v>1361</v>
      </c>
      <c r="C280" s="107"/>
      <c r="D280" s="97" t="s">
        <v>797</v>
      </c>
      <c r="E280" s="109" t="s">
        <v>798</v>
      </c>
      <c r="F280" s="97" t="s">
        <v>860</v>
      </c>
      <c r="G280" s="97" t="s">
        <v>203</v>
      </c>
      <c r="H280" s="97" t="s">
        <v>237</v>
      </c>
      <c r="K280" s="110">
        <v>42478</v>
      </c>
      <c r="L280" s="110">
        <v>42481</v>
      </c>
      <c r="S280" s="113"/>
      <c r="T280" s="114" t="s">
        <v>867</v>
      </c>
      <c r="U280" s="114"/>
      <c r="V280" s="115"/>
      <c r="W280" s="121">
        <f>IF(Table13[[#This Row],[Referral '#]]="GE-001-156",1,0)</f>
        <v>0</v>
      </c>
      <c r="X280" s="97">
        <f>IF(Table13[[#This Row],[Status]]="Approved",1,0)</f>
        <v>0</v>
      </c>
      <c r="Y280" s="116">
        <f>IF(Table13[[#This Row],[Sent to GE Committee]]&gt;0,1,0)</f>
        <v>1</v>
      </c>
      <c r="Z280" s="117">
        <f>IF(Table13[[#This Row],[New/Revisioned/Directly Converted]]="New",1,0)</f>
        <v>0</v>
      </c>
      <c r="AA280" s="117">
        <f>Table13[[#This Row],['#ofReferrals]]-Table13[[#This Row],[New]]</f>
        <v>1</v>
      </c>
    </row>
    <row r="281" spans="1:27" ht="20.100000000000001" customHeight="1" x14ac:dyDescent="0.25">
      <c r="A281" s="108" t="s">
        <v>1362</v>
      </c>
      <c r="B281" s="108" t="s">
        <v>237</v>
      </c>
      <c r="C281" s="107"/>
      <c r="D281" s="97" t="s">
        <v>830</v>
      </c>
      <c r="E281" s="109" t="s">
        <v>1363</v>
      </c>
      <c r="F281" s="97" t="s">
        <v>835</v>
      </c>
      <c r="G281" s="97" t="s">
        <v>203</v>
      </c>
      <c r="H281" s="97" t="s">
        <v>237</v>
      </c>
      <c r="I281" s="97">
        <v>4</v>
      </c>
      <c r="J281" s="97" t="s">
        <v>318</v>
      </c>
      <c r="K281" s="110">
        <v>42478</v>
      </c>
      <c r="L281" s="110">
        <v>42482</v>
      </c>
      <c r="S281" s="113"/>
      <c r="T281" s="114" t="s">
        <v>1258</v>
      </c>
      <c r="U281" s="114"/>
      <c r="V281" s="115"/>
      <c r="W281" s="116">
        <f>IF(Table13[[#This Row],[Referral '#]]="GE-001-156",1,0)</f>
        <v>1</v>
      </c>
      <c r="X281" s="97">
        <f>IF(Table13[[#This Row],[Status]]="Approved",1,0)</f>
        <v>0</v>
      </c>
      <c r="Y281" s="116">
        <f>IF(Table13[[#This Row],[Sent to GE Committee]]&gt;0,1,0)</f>
        <v>1</v>
      </c>
      <c r="Z281" s="117">
        <f>IF(Table13[[#This Row],[New/Revisioned/Directly Converted]]="New",1,0)</f>
        <v>0</v>
      </c>
      <c r="AA281" s="117">
        <f>Table13[[#This Row],['#ofReferrals]]-Table13[[#This Row],[New]]</f>
        <v>1</v>
      </c>
    </row>
    <row r="282" spans="1:27" ht="20.100000000000001" customHeight="1" x14ac:dyDescent="0.25">
      <c r="A282" s="142" t="s">
        <v>1364</v>
      </c>
      <c r="B282" s="108" t="s">
        <v>1237</v>
      </c>
      <c r="C282" s="143"/>
      <c r="D282" s="142" t="s">
        <v>1365</v>
      </c>
      <c r="E282" s="143" t="s">
        <v>1366</v>
      </c>
      <c r="F282" s="142"/>
      <c r="G282" s="142"/>
      <c r="H282" s="142"/>
      <c r="I282" s="142"/>
      <c r="J282" s="142"/>
      <c r="K282" s="144">
        <v>42416</v>
      </c>
      <c r="L282" s="144"/>
      <c r="S282" s="113"/>
      <c r="T282" s="114"/>
      <c r="U282" s="114"/>
      <c r="V282" s="115"/>
      <c r="W282" s="121">
        <f>IF(Table13[[#This Row],[Referral '#]]="GE-001-156",1,0)</f>
        <v>0</v>
      </c>
      <c r="X282" s="97">
        <f>IF(Table13[[#This Row],[Status]]="Approved",1,0)</f>
        <v>0</v>
      </c>
      <c r="Y282" s="116">
        <f>IF(Table13[[#This Row],[Sent to GE Committee]]&gt;0,1,0)</f>
        <v>0</v>
      </c>
      <c r="Z282" s="117">
        <f>IF(Table13[[#This Row],[New/Revisioned/Directly Converted]]="New",1,0)</f>
        <v>0</v>
      </c>
      <c r="AA282" s="117">
        <f>Table13[[#This Row],['#ofReferrals]]-Table13[[#This Row],[New]]</f>
        <v>0</v>
      </c>
    </row>
    <row r="283" spans="1:27" ht="20.100000000000001" customHeight="1" x14ac:dyDescent="0.25">
      <c r="C283" s="107"/>
      <c r="D283" s="97" t="s">
        <v>215</v>
      </c>
      <c r="E283" s="109" t="s">
        <v>216</v>
      </c>
      <c r="F283" s="97" t="s">
        <v>832</v>
      </c>
      <c r="G283" s="97" t="s">
        <v>203</v>
      </c>
      <c r="H283" s="97" t="s">
        <v>217</v>
      </c>
      <c r="I283" s="97">
        <v>3</v>
      </c>
      <c r="J283" s="97" t="s">
        <v>287</v>
      </c>
      <c r="K283" s="110">
        <v>42401</v>
      </c>
      <c r="L283" s="110">
        <v>42404</v>
      </c>
      <c r="S283" s="113">
        <v>42466</v>
      </c>
      <c r="T283" s="114" t="s">
        <v>837</v>
      </c>
      <c r="U283" s="114" t="s">
        <v>838</v>
      </c>
      <c r="V283" s="115" t="s">
        <v>203</v>
      </c>
      <c r="W283" s="121">
        <f>IF(Table13[[#This Row],[Referral '#]]="GE-001-156",1,0)</f>
        <v>0</v>
      </c>
      <c r="X283" s="97">
        <f>IF(Table13[[#This Row],[Status]]="Approved",1,0)</f>
        <v>0</v>
      </c>
      <c r="Y283" s="116">
        <f>IF(Table13[[#This Row],[Sent to GE Committee]]&gt;0,1,0)</f>
        <v>1</v>
      </c>
      <c r="Z283" s="117">
        <f>IF(Table13[[#This Row],[New/Revisioned/Directly Converted]]="New",1,0)</f>
        <v>1</v>
      </c>
      <c r="AA283" s="117">
        <f>Table13[[#This Row],['#ofReferrals]]-Table13[[#This Row],[New]]</f>
        <v>0</v>
      </c>
    </row>
    <row r="284" spans="1:27" ht="20.100000000000001" customHeight="1" x14ac:dyDescent="0.25">
      <c r="A284" s="108" t="s">
        <v>1367</v>
      </c>
      <c r="B284" s="108" t="s">
        <v>211</v>
      </c>
      <c r="C284" s="107"/>
      <c r="D284" s="97" t="s">
        <v>830</v>
      </c>
      <c r="E284" s="109" t="s">
        <v>456</v>
      </c>
      <c r="F284" s="97" t="s">
        <v>835</v>
      </c>
      <c r="G284" s="97" t="s">
        <v>1105</v>
      </c>
      <c r="H284" s="97" t="s">
        <v>377</v>
      </c>
      <c r="I284" s="97">
        <v>2</v>
      </c>
      <c r="J284" s="97" t="s">
        <v>286</v>
      </c>
      <c r="K284" s="110">
        <v>42417</v>
      </c>
      <c r="L284" s="110">
        <v>42423</v>
      </c>
      <c r="Q284" s="107" t="s">
        <v>1368</v>
      </c>
      <c r="S284" s="113">
        <v>42466</v>
      </c>
      <c r="T284" s="114" t="s">
        <v>861</v>
      </c>
      <c r="U284" s="114" t="s">
        <v>1369</v>
      </c>
      <c r="V284" s="122" t="s">
        <v>847</v>
      </c>
      <c r="W284" s="117">
        <f>IF(Table13[[#This Row],[Referral '#]]="GE-001-156",1,0)</f>
        <v>1</v>
      </c>
      <c r="X284" s="97">
        <f>IF(Table13[[#This Row],[Status]]="Approved",1,0)</f>
        <v>0</v>
      </c>
      <c r="Y284" s="116">
        <f>IF(Table13[[#This Row],[Sent to GE Committee]]&gt;0,1,0)</f>
        <v>1</v>
      </c>
      <c r="Z284" s="117">
        <f>IF(Table13[[#This Row],[New/Revisioned/Directly Converted]]="New",1,0)</f>
        <v>0</v>
      </c>
      <c r="AA284" s="117">
        <f>Table13[[#This Row],['#ofReferrals]]-Table13[[#This Row],[New]]</f>
        <v>1</v>
      </c>
    </row>
    <row r="285" spans="1:27" ht="20.100000000000001" customHeight="1" x14ac:dyDescent="0.25">
      <c r="A285" s="97" t="s">
        <v>1370</v>
      </c>
      <c r="B285" s="108" t="s">
        <v>377</v>
      </c>
      <c r="C285" s="107"/>
      <c r="D285" s="97" t="s">
        <v>830</v>
      </c>
      <c r="E285" s="109" t="s">
        <v>202</v>
      </c>
      <c r="F285" s="97" t="s">
        <v>835</v>
      </c>
      <c r="G285" s="97" t="s">
        <v>203</v>
      </c>
      <c r="H285" s="97" t="s">
        <v>204</v>
      </c>
      <c r="I285" s="97">
        <v>2</v>
      </c>
      <c r="J285" s="97" t="s">
        <v>286</v>
      </c>
      <c r="K285" s="110">
        <v>42401</v>
      </c>
      <c r="L285" s="110">
        <v>42404</v>
      </c>
      <c r="M285" s="111">
        <v>42424</v>
      </c>
      <c r="P285" s="112" t="s">
        <v>1371</v>
      </c>
      <c r="Q285" s="107" t="s">
        <v>1372</v>
      </c>
      <c r="S285" s="113"/>
      <c r="T285" s="114"/>
      <c r="U285" s="114" t="s">
        <v>1373</v>
      </c>
      <c r="V285" s="122"/>
      <c r="W285" s="117">
        <f>IF(Table13[[#This Row],[Referral '#]]="GE-001-156",1,0)</f>
        <v>1</v>
      </c>
      <c r="X285" s="97">
        <f>IF(Table13[[#This Row],[Status]]="Approved",1,0)</f>
        <v>0</v>
      </c>
      <c r="Y285" s="116">
        <f>IF(Table13[[#This Row],[Sent to GE Committee]]&gt;0,1,0)</f>
        <v>1</v>
      </c>
      <c r="Z285" s="117">
        <f>IF(Table13[[#This Row],[New/Revisioned/Directly Converted]]="New",1,0)</f>
        <v>0</v>
      </c>
      <c r="AA285" s="117">
        <f>Table13[[#This Row],['#ofReferrals]]-Table13[[#This Row],[New]]</f>
        <v>1</v>
      </c>
    </row>
    <row r="286" spans="1:27" s="17" customFormat="1" ht="33" customHeight="1" x14ac:dyDescent="0.25">
      <c r="A286" s="97" t="s">
        <v>1374</v>
      </c>
      <c r="B286" s="108" t="s">
        <v>377</v>
      </c>
      <c r="C286" s="107"/>
      <c r="D286" s="97" t="s">
        <v>830</v>
      </c>
      <c r="E286" s="109" t="s">
        <v>457</v>
      </c>
      <c r="F286" s="97" t="s">
        <v>835</v>
      </c>
      <c r="G286" s="97" t="s">
        <v>1105</v>
      </c>
      <c r="H286" s="97" t="s">
        <v>204</v>
      </c>
      <c r="I286" s="97">
        <v>2</v>
      </c>
      <c r="J286" s="97" t="s">
        <v>286</v>
      </c>
      <c r="K286" s="110">
        <v>42417</v>
      </c>
      <c r="L286" s="110">
        <v>42423</v>
      </c>
      <c r="M286" s="111"/>
      <c r="N286" s="110"/>
      <c r="O286" s="110"/>
      <c r="P286" s="112"/>
      <c r="Q286" s="107" t="s">
        <v>1375</v>
      </c>
      <c r="R286" s="111"/>
      <c r="S286" s="113">
        <v>42466</v>
      </c>
      <c r="T286" s="114" t="s">
        <v>861</v>
      </c>
      <c r="U286" s="114" t="s">
        <v>1369</v>
      </c>
      <c r="V286" s="115" t="s">
        <v>847</v>
      </c>
      <c r="W286" s="116">
        <f>IF(Table13[[#This Row],[Referral '#]]="GE-001-156",1,0)</f>
        <v>1</v>
      </c>
      <c r="X286" s="121">
        <f>IF(Table13[[#This Row],[Status]]="Approved",1,0)</f>
        <v>0</v>
      </c>
      <c r="Y286" s="116">
        <f>IF(Table13[[#This Row],[Sent to GE Committee]]&gt;0,1,0)</f>
        <v>1</v>
      </c>
      <c r="Z286" s="116">
        <f>IF(Table13[[#This Row],[New/Revisioned/Directly Converted]]="New",1,0)</f>
        <v>0</v>
      </c>
      <c r="AA286" s="116">
        <f>Table13[[#This Row],['#ofReferrals]]-Table13[[#This Row],[New]]</f>
        <v>1</v>
      </c>
    </row>
    <row r="287" spans="1:27" ht="20.100000000000001" customHeight="1" x14ac:dyDescent="0.25">
      <c r="A287" s="121"/>
      <c r="B287" s="5"/>
      <c r="C287" s="145"/>
      <c r="D287" s="121" t="s">
        <v>438</v>
      </c>
      <c r="E287" s="6" t="s">
        <v>467</v>
      </c>
      <c r="F287" s="121" t="s">
        <v>832</v>
      </c>
      <c r="G287" s="121" t="s">
        <v>1105</v>
      </c>
      <c r="H287" s="121" t="s">
        <v>204</v>
      </c>
      <c r="I287" s="121">
        <v>3</v>
      </c>
      <c r="J287" s="121" t="s">
        <v>287</v>
      </c>
      <c r="K287" s="146">
        <v>42417</v>
      </c>
      <c r="L287" s="146">
        <v>42423</v>
      </c>
      <c r="M287" s="147"/>
      <c r="N287" s="146"/>
      <c r="O287" s="146"/>
      <c r="P287" s="148"/>
      <c r="Q287" s="145"/>
      <c r="R287" s="147"/>
      <c r="S287" s="149">
        <v>42466</v>
      </c>
      <c r="T287" s="150" t="s">
        <v>861</v>
      </c>
      <c r="U287" s="150" t="s">
        <v>1376</v>
      </c>
      <c r="V287" s="115"/>
      <c r="W287" s="97">
        <f>IF(Table13[[#This Row],[Referral '#]]="GE-001-156",1,0)</f>
        <v>0</v>
      </c>
      <c r="X287" s="97">
        <f>IF(Table13[[#This Row],[Status]]="Approved",1,0)</f>
        <v>0</v>
      </c>
      <c r="Y287" s="116">
        <f>IF(Table13[[#This Row],[Sent to GE Committee]]&gt;0,1,0)</f>
        <v>1</v>
      </c>
      <c r="Z287" s="117">
        <f>IF(Table13[[#This Row],[New/Revisioned/Directly Converted]]="New",1,0)</f>
        <v>1</v>
      </c>
      <c r="AA287" s="117">
        <f>Table13[[#This Row],['#ofReferrals]]-Table13[[#This Row],[New]]</f>
        <v>0</v>
      </c>
    </row>
    <row r="288" spans="1:27" ht="20.100000000000001" customHeight="1" x14ac:dyDescent="0.25">
      <c r="A288" s="97" t="s">
        <v>1377</v>
      </c>
      <c r="B288" s="108" t="s">
        <v>240</v>
      </c>
      <c r="C288" s="107"/>
      <c r="D288" s="97" t="s">
        <v>830</v>
      </c>
      <c r="E288" s="109" t="s">
        <v>1378</v>
      </c>
      <c r="F288" s="97" t="s">
        <v>835</v>
      </c>
      <c r="G288" s="97" t="s">
        <v>203</v>
      </c>
      <c r="H288" s="97" t="s">
        <v>240</v>
      </c>
      <c r="I288" s="97">
        <v>4</v>
      </c>
      <c r="J288" s="97" t="s">
        <v>318</v>
      </c>
      <c r="K288" s="110">
        <v>42439</v>
      </c>
      <c r="L288" s="110">
        <v>42444</v>
      </c>
      <c r="S288" s="113"/>
      <c r="T288" s="114"/>
      <c r="U288" s="114"/>
      <c r="V288" s="122"/>
      <c r="W288" s="117">
        <f>IF(Table13[[#This Row],[Referral '#]]="GE-001-156",1,0)</f>
        <v>1</v>
      </c>
      <c r="X288" s="97">
        <f>IF(Table13[[#This Row],[Status]]="Approved",1,0)</f>
        <v>0</v>
      </c>
      <c r="Y288" s="116">
        <f>IF(Table13[[#This Row],[Sent to GE Committee]]&gt;0,1,0)</f>
        <v>1</v>
      </c>
      <c r="Z288" s="117">
        <f>IF(Table13[[#This Row],[New/Revisioned/Directly Converted]]="New",1,0)</f>
        <v>0</v>
      </c>
      <c r="AA288" s="117">
        <f>Table13[[#This Row],['#ofReferrals]]-Table13[[#This Row],[New]]</f>
        <v>1</v>
      </c>
    </row>
    <row r="289" spans="1:27" ht="20.100000000000001" customHeight="1" x14ac:dyDescent="0.25">
      <c r="A289" s="97" t="s">
        <v>1379</v>
      </c>
      <c r="B289" s="108" t="s">
        <v>240</v>
      </c>
      <c r="C289" s="107" t="s">
        <v>1380</v>
      </c>
      <c r="D289" s="97" t="s">
        <v>830</v>
      </c>
      <c r="E289" s="109" t="s">
        <v>1381</v>
      </c>
      <c r="F289" s="97" t="s">
        <v>835</v>
      </c>
      <c r="G289" s="97" t="s">
        <v>203</v>
      </c>
      <c r="H289" s="97" t="s">
        <v>240</v>
      </c>
      <c r="I289" s="97">
        <v>4</v>
      </c>
      <c r="J289" s="97" t="s">
        <v>288</v>
      </c>
      <c r="K289" s="110">
        <v>42401</v>
      </c>
      <c r="L289" s="110">
        <v>42404</v>
      </c>
      <c r="M289" s="111">
        <v>42424</v>
      </c>
      <c r="Q289" s="107" t="s">
        <v>1382</v>
      </c>
      <c r="S289" s="113"/>
      <c r="T289" s="114"/>
      <c r="U289" s="114"/>
      <c r="V289" s="122"/>
      <c r="W289" s="117">
        <f>IF(Table13[[#This Row],[Referral '#]]="GE-001-156",1,0)</f>
        <v>1</v>
      </c>
      <c r="X289" s="97">
        <f>IF(Table13[[#This Row],[Status]]="Approved",1,0)</f>
        <v>0</v>
      </c>
      <c r="Y289" s="116">
        <f>IF(Table13[[#This Row],[Sent to GE Committee]]&gt;0,1,0)</f>
        <v>1</v>
      </c>
      <c r="Z289" s="117">
        <f>IF(Table13[[#This Row],[New/Revisioned/Directly Converted]]="New",1,0)</f>
        <v>0</v>
      </c>
      <c r="AA289" s="117">
        <f>Table13[[#This Row],['#ofReferrals]]-Table13[[#This Row],[New]]</f>
        <v>1</v>
      </c>
    </row>
    <row r="290" spans="1:27" ht="20.100000000000001" customHeight="1" x14ac:dyDescent="0.25">
      <c r="C290" s="107"/>
      <c r="D290" s="97" t="s">
        <v>274</v>
      </c>
      <c r="E290" s="109" t="s">
        <v>1383</v>
      </c>
      <c r="F290" s="97" t="s">
        <v>832</v>
      </c>
      <c r="G290" s="97" t="s">
        <v>203</v>
      </c>
      <c r="H290" s="97" t="s">
        <v>240</v>
      </c>
      <c r="I290" s="97" t="s">
        <v>276</v>
      </c>
      <c r="J290" s="97" t="s">
        <v>288</v>
      </c>
      <c r="K290" s="110">
        <v>42401</v>
      </c>
      <c r="L290" s="110">
        <v>42404</v>
      </c>
      <c r="S290" s="113"/>
      <c r="T290" s="114"/>
      <c r="U290" s="114"/>
      <c r="V290" s="122"/>
      <c r="W290" s="97">
        <f>IF(Table13[[#This Row],[Referral '#]]="GE-001-156",1,0)</f>
        <v>0</v>
      </c>
      <c r="X290" s="97">
        <f>IF(Table13[[#This Row],[Status]]="Approved",1,0)</f>
        <v>0</v>
      </c>
      <c r="Y290" s="116">
        <f>IF(Table13[[#This Row],[Sent to GE Committee]]&gt;0,1,0)</f>
        <v>1</v>
      </c>
      <c r="Z290" s="117">
        <f>IF(Table13[[#This Row],[New/Revisioned/Directly Converted]]="New",1,0)</f>
        <v>1</v>
      </c>
      <c r="AA290" s="117">
        <f>Table13[[#This Row],['#ofReferrals]]-Table13[[#This Row],[New]]</f>
        <v>0</v>
      </c>
    </row>
    <row r="291" spans="1:27" ht="20.100000000000001" customHeight="1" x14ac:dyDescent="0.25">
      <c r="A291" s="97" t="s">
        <v>1384</v>
      </c>
      <c r="B291" s="108" t="s">
        <v>240</v>
      </c>
      <c r="C291" s="107"/>
      <c r="D291" s="97" t="s">
        <v>830</v>
      </c>
      <c r="E291" s="109" t="s">
        <v>1385</v>
      </c>
      <c r="F291" s="97" t="s">
        <v>835</v>
      </c>
      <c r="G291" s="97" t="s">
        <v>203</v>
      </c>
      <c r="H291" s="97" t="s">
        <v>240</v>
      </c>
      <c r="I291" s="97">
        <v>4</v>
      </c>
      <c r="J291" s="97" t="s">
        <v>318</v>
      </c>
      <c r="K291" s="110">
        <v>42439</v>
      </c>
      <c r="L291" s="110">
        <v>42444</v>
      </c>
      <c r="S291" s="113"/>
      <c r="T291" s="114"/>
      <c r="U291" s="114"/>
      <c r="V291" s="122"/>
      <c r="W291" s="117">
        <f>IF(Table13[[#This Row],[Referral '#]]="GE-001-156",1,0)</f>
        <v>1</v>
      </c>
      <c r="X291" s="97">
        <f>IF(Table13[[#This Row],[Status]]="Approved",1,0)</f>
        <v>0</v>
      </c>
      <c r="Y291" s="116">
        <f>IF(Table13[[#This Row],[Sent to GE Committee]]&gt;0,1,0)</f>
        <v>1</v>
      </c>
      <c r="Z291" s="117">
        <f>IF(Table13[[#This Row],[New/Revisioned/Directly Converted]]="New",1,0)</f>
        <v>0</v>
      </c>
      <c r="AA291" s="117">
        <f>Table13[[#This Row],['#ofReferrals]]-Table13[[#This Row],[New]]</f>
        <v>1</v>
      </c>
    </row>
    <row r="292" spans="1:27" ht="20.100000000000001" customHeight="1" x14ac:dyDescent="0.25">
      <c r="A292" s="97" t="s">
        <v>1386</v>
      </c>
      <c r="B292" s="108" t="s">
        <v>237</v>
      </c>
      <c r="C292" s="107"/>
      <c r="D292" s="97" t="s">
        <v>830</v>
      </c>
      <c r="E292" s="109" t="s">
        <v>1387</v>
      </c>
      <c r="F292" s="97" t="s">
        <v>835</v>
      </c>
      <c r="G292" s="97" t="s">
        <v>203</v>
      </c>
      <c r="H292" s="97" t="s">
        <v>237</v>
      </c>
      <c r="I292" s="97">
        <v>4</v>
      </c>
      <c r="J292" s="97" t="s">
        <v>288</v>
      </c>
      <c r="K292" s="110">
        <v>42401</v>
      </c>
      <c r="L292" s="110">
        <v>42404</v>
      </c>
      <c r="M292" s="111">
        <v>42424</v>
      </c>
      <c r="Q292" s="107" t="s">
        <v>1388</v>
      </c>
      <c r="S292" s="113"/>
      <c r="T292" s="114"/>
      <c r="U292" s="114"/>
      <c r="V292" s="122"/>
      <c r="W292" s="117">
        <f>IF(Table13[[#This Row],[Referral '#]]="GE-001-156",1,0)</f>
        <v>1</v>
      </c>
      <c r="X292" s="97">
        <f>IF(Table13[[#This Row],[Status]]="Approved",1,0)</f>
        <v>0</v>
      </c>
      <c r="Y292" s="116">
        <f>IF(Table13[[#This Row],[Sent to GE Committee]]&gt;0,1,0)</f>
        <v>1</v>
      </c>
      <c r="Z292" s="117">
        <f>IF(Table13[[#This Row],[New/Revisioned/Directly Converted]]="New",1,0)</f>
        <v>0</v>
      </c>
      <c r="AA292" s="117">
        <f>Table13[[#This Row],['#ofReferrals]]-Table13[[#This Row],[New]]</f>
        <v>1</v>
      </c>
    </row>
    <row r="293" spans="1:27" ht="20.100000000000001" customHeight="1" x14ac:dyDescent="0.25">
      <c r="A293" s="97" t="s">
        <v>1389</v>
      </c>
      <c r="B293" s="108" t="s">
        <v>217</v>
      </c>
      <c r="C293" s="107"/>
      <c r="D293" s="97" t="s">
        <v>830</v>
      </c>
      <c r="E293" s="109" t="s">
        <v>572</v>
      </c>
      <c r="F293" s="97" t="s">
        <v>835</v>
      </c>
      <c r="G293" s="97" t="s">
        <v>203</v>
      </c>
      <c r="H293" s="97" t="s">
        <v>217</v>
      </c>
      <c r="I293" s="97">
        <v>3</v>
      </c>
      <c r="J293" s="97" t="s">
        <v>317</v>
      </c>
      <c r="K293" s="110">
        <v>42439</v>
      </c>
      <c r="L293" s="110">
        <v>42444</v>
      </c>
      <c r="S293" s="113"/>
      <c r="T293" s="114" t="s">
        <v>1054</v>
      </c>
      <c r="U293" s="114" t="s">
        <v>991</v>
      </c>
      <c r="V293" s="122"/>
      <c r="W293" s="117">
        <f>IF(Table13[[#This Row],[Referral '#]]="GE-001-156",1,0)</f>
        <v>1</v>
      </c>
      <c r="X293" s="97">
        <f>IF(Table13[[#This Row],[Status]]="Approved",1,0)</f>
        <v>0</v>
      </c>
      <c r="Y293" s="116">
        <f>IF(Table13[[#This Row],[Sent to GE Committee]]&gt;0,1,0)</f>
        <v>1</v>
      </c>
      <c r="Z293" s="117">
        <f>IF(Table13[[#This Row],[New/Revisioned/Directly Converted]]="New",1,0)</f>
        <v>0</v>
      </c>
      <c r="AA293" s="117">
        <f>Table13[[#This Row],['#ofReferrals]]-Table13[[#This Row],[New]]</f>
        <v>1</v>
      </c>
    </row>
    <row r="294" spans="1:27" ht="20.100000000000001" customHeight="1" x14ac:dyDescent="0.25">
      <c r="A294" s="97" t="s">
        <v>1390</v>
      </c>
      <c r="B294" s="108" t="s">
        <v>217</v>
      </c>
      <c r="C294" s="107"/>
      <c r="D294" s="97" t="s">
        <v>830</v>
      </c>
      <c r="E294" s="109" t="s">
        <v>573</v>
      </c>
      <c r="F294" s="97" t="s">
        <v>835</v>
      </c>
      <c r="G294" s="97" t="s">
        <v>203</v>
      </c>
      <c r="H294" s="97" t="s">
        <v>499</v>
      </c>
      <c r="I294" s="97">
        <v>3</v>
      </c>
      <c r="J294" s="97" t="s">
        <v>317</v>
      </c>
      <c r="K294" s="110">
        <v>42439</v>
      </c>
      <c r="L294" s="110">
        <v>42444</v>
      </c>
      <c r="S294" s="113"/>
      <c r="T294" s="114"/>
      <c r="U294" s="114" t="s">
        <v>1206</v>
      </c>
      <c r="V294" s="122"/>
      <c r="W294" s="117">
        <f>IF(Table13[[#This Row],[Referral '#]]="GE-001-156",1,0)</f>
        <v>1</v>
      </c>
      <c r="X294" s="97">
        <f>IF(Table13[[#This Row],[Status]]="Approved",1,0)</f>
        <v>0</v>
      </c>
      <c r="Y294" s="116">
        <f>IF(Table13[[#This Row],[Sent to GE Committee]]&gt;0,1,0)</f>
        <v>1</v>
      </c>
      <c r="Z294" s="117">
        <f>IF(Table13[[#This Row],[New/Revisioned/Directly Converted]]="New",1,0)</f>
        <v>0</v>
      </c>
      <c r="AA294" s="117">
        <f>Table13[[#This Row],['#ofReferrals]]-Table13[[#This Row],[New]]</f>
        <v>1</v>
      </c>
    </row>
    <row r="295" spans="1:27" ht="20.100000000000001" customHeight="1" x14ac:dyDescent="0.25">
      <c r="A295" s="97" t="s">
        <v>1391</v>
      </c>
      <c r="B295" s="108" t="s">
        <v>240</v>
      </c>
      <c r="C295" s="107"/>
      <c r="D295" s="97" t="s">
        <v>830</v>
      </c>
      <c r="E295" s="109" t="s">
        <v>1392</v>
      </c>
      <c r="F295" s="97" t="s">
        <v>835</v>
      </c>
      <c r="G295" s="97" t="s">
        <v>290</v>
      </c>
      <c r="H295" s="97" t="s">
        <v>240</v>
      </c>
      <c r="I295" s="97">
        <v>4</v>
      </c>
      <c r="J295" s="97" t="s">
        <v>288</v>
      </c>
      <c r="K295" s="110">
        <v>42454</v>
      </c>
      <c r="L295" s="110">
        <v>42471</v>
      </c>
      <c r="S295" s="113"/>
      <c r="T295" s="114"/>
      <c r="U295" s="114"/>
      <c r="V295" s="122"/>
      <c r="W295" s="117">
        <f>IF(Table13[[#This Row],[Referral '#]]="GE-001-156",1,0)</f>
        <v>1</v>
      </c>
      <c r="X295" s="97">
        <f>IF(Table13[[#This Row],[Status]]="Approved",1,0)</f>
        <v>0</v>
      </c>
      <c r="Y295" s="116">
        <f>IF(Table13[[#This Row],[Sent to GE Committee]]&gt;0,1,0)</f>
        <v>1</v>
      </c>
      <c r="Z295" s="117">
        <f>IF(Table13[[#This Row],[New/Revisioned/Directly Converted]]="New",1,0)</f>
        <v>0</v>
      </c>
      <c r="AA295" s="117">
        <f>Table13[[#This Row],['#ofReferrals]]-Table13[[#This Row],[New]]</f>
        <v>1</v>
      </c>
    </row>
    <row r="296" spans="1:27" s="17" customFormat="1" ht="15.75" customHeight="1" x14ac:dyDescent="0.25">
      <c r="A296" s="97" t="s">
        <v>1393</v>
      </c>
      <c r="B296" s="108" t="s">
        <v>305</v>
      </c>
      <c r="C296" s="107" t="s">
        <v>877</v>
      </c>
      <c r="D296" s="97" t="s">
        <v>830</v>
      </c>
      <c r="E296" s="109" t="s">
        <v>1394</v>
      </c>
      <c r="F296" s="97" t="s">
        <v>835</v>
      </c>
      <c r="G296" s="97" t="s">
        <v>290</v>
      </c>
      <c r="H296" s="97" t="s">
        <v>305</v>
      </c>
      <c r="I296" s="97">
        <v>4</v>
      </c>
      <c r="J296" s="97" t="s">
        <v>288</v>
      </c>
      <c r="K296" s="110">
        <v>42454</v>
      </c>
      <c r="L296" s="110">
        <v>42471</v>
      </c>
      <c r="M296" s="111"/>
      <c r="N296" s="110"/>
      <c r="O296" s="110"/>
      <c r="P296" s="112"/>
      <c r="Q296" s="107"/>
      <c r="R296" s="111"/>
      <c r="S296" s="113"/>
      <c r="T296" s="114"/>
      <c r="U296" s="114"/>
      <c r="V296" s="115"/>
      <c r="W296" s="116">
        <f>IF(Table13[[#This Row],[Referral '#]]="GE-001-156",1,0)</f>
        <v>1</v>
      </c>
      <c r="X296" s="121">
        <f>IF(Table13[[#This Row],[Status]]="Approved",1,0)</f>
        <v>0</v>
      </c>
      <c r="Y296" s="116">
        <f>IF(Table13[[#This Row],[Sent to GE Committee]]&gt;0,1,0)</f>
        <v>1</v>
      </c>
      <c r="Z296" s="116">
        <f>IF(Table13[[#This Row],[New/Revisioned/Directly Converted]]="New",1,0)</f>
        <v>0</v>
      </c>
      <c r="AA296" s="116">
        <f>Table13[[#This Row],['#ofReferrals]]-Table13[[#This Row],[New]]</f>
        <v>1</v>
      </c>
    </row>
    <row r="297" spans="1:27" ht="20.100000000000001" customHeight="1" x14ac:dyDescent="0.25">
      <c r="A297" s="121" t="s">
        <v>1395</v>
      </c>
      <c r="B297" s="5" t="s">
        <v>240</v>
      </c>
      <c r="C297" s="145"/>
      <c r="D297" s="121" t="s">
        <v>830</v>
      </c>
      <c r="E297" s="6" t="s">
        <v>1396</v>
      </c>
      <c r="F297" s="121" t="s">
        <v>835</v>
      </c>
      <c r="G297" s="121" t="s">
        <v>290</v>
      </c>
      <c r="H297" s="121" t="s">
        <v>240</v>
      </c>
      <c r="I297" s="121">
        <v>4</v>
      </c>
      <c r="J297" s="121" t="s">
        <v>288</v>
      </c>
      <c r="K297" s="146">
        <v>42454</v>
      </c>
      <c r="L297" s="146">
        <v>42471</v>
      </c>
      <c r="M297" s="147"/>
      <c r="N297" s="146"/>
      <c r="O297" s="146"/>
      <c r="P297" s="148"/>
      <c r="Q297" s="145"/>
      <c r="R297" s="147"/>
      <c r="S297" s="149"/>
      <c r="T297" s="150"/>
      <c r="U297" s="150"/>
      <c r="V297" s="115"/>
      <c r="W297" s="117">
        <f>IF(Table13[[#This Row],[Referral '#]]="GE-001-156",1,0)</f>
        <v>1</v>
      </c>
      <c r="X297" s="97">
        <f>IF(Table13[[#This Row],[Status]]="Approved",1,0)</f>
        <v>0</v>
      </c>
      <c r="Y297" s="116">
        <f>IF(Table13[[#This Row],[Sent to GE Committee]]&gt;0,1,0)</f>
        <v>1</v>
      </c>
      <c r="Z297" s="117">
        <f>IF(Table13[[#This Row],[New/Revisioned/Directly Converted]]="New",1,0)</f>
        <v>0</v>
      </c>
      <c r="AA297" s="117">
        <f>Table13[[#This Row],['#ofReferrals]]-Table13[[#This Row],[New]]</f>
        <v>1</v>
      </c>
    </row>
    <row r="298" spans="1:27" ht="20.100000000000001" customHeight="1" x14ac:dyDescent="0.25">
      <c r="A298" s="97" t="s">
        <v>1397</v>
      </c>
      <c r="B298" s="108" t="s">
        <v>217</v>
      </c>
      <c r="C298" s="107"/>
      <c r="D298" s="97" t="s">
        <v>830</v>
      </c>
      <c r="E298" s="109" t="s">
        <v>1398</v>
      </c>
      <c r="F298" s="97" t="s">
        <v>835</v>
      </c>
      <c r="G298" s="97" t="s">
        <v>290</v>
      </c>
      <c r="H298" s="97" t="s">
        <v>217</v>
      </c>
      <c r="I298" s="97">
        <v>3</v>
      </c>
      <c r="J298" s="97" t="s">
        <v>317</v>
      </c>
      <c r="K298" s="110">
        <v>42454</v>
      </c>
      <c r="L298" s="110">
        <v>42471</v>
      </c>
      <c r="S298" s="113"/>
      <c r="T298" s="114"/>
      <c r="U298" s="114"/>
      <c r="V298" s="122"/>
      <c r="W298" s="117">
        <f>IF(Table13[[#This Row],[Referral '#]]="GE-001-156",1,0)</f>
        <v>1</v>
      </c>
      <c r="X298" s="97">
        <f>IF(Table13[[#This Row],[Status]]="Approved",1,0)</f>
        <v>0</v>
      </c>
      <c r="Y298" s="116">
        <f>IF(Table13[[#This Row],[Sent to GE Committee]]&gt;0,1,0)</f>
        <v>1</v>
      </c>
      <c r="Z298" s="117">
        <f>IF(Table13[[#This Row],[New/Revisioned/Directly Converted]]="New",1,0)</f>
        <v>0</v>
      </c>
      <c r="AA298" s="117">
        <f>Table13[[#This Row],['#ofReferrals]]-Table13[[#This Row],[New]]</f>
        <v>1</v>
      </c>
    </row>
    <row r="299" spans="1:27" ht="20.100000000000001" customHeight="1" x14ac:dyDescent="0.25">
      <c r="A299" s="97" t="s">
        <v>1399</v>
      </c>
      <c r="B299" s="108" t="s">
        <v>237</v>
      </c>
      <c r="C299" s="107"/>
      <c r="D299" s="97" t="s">
        <v>830</v>
      </c>
      <c r="E299" s="109" t="s">
        <v>1400</v>
      </c>
      <c r="F299" s="97" t="s">
        <v>835</v>
      </c>
      <c r="G299" s="97" t="s">
        <v>290</v>
      </c>
      <c r="H299" s="97" t="s">
        <v>237</v>
      </c>
      <c r="I299" s="97">
        <v>4</v>
      </c>
      <c r="J299" s="97" t="s">
        <v>288</v>
      </c>
      <c r="K299" s="110">
        <v>42454</v>
      </c>
      <c r="L299" s="110">
        <v>42471</v>
      </c>
      <c r="S299" s="113"/>
      <c r="T299" s="114"/>
      <c r="U299" s="114"/>
      <c r="V299" s="122"/>
      <c r="W299" s="117">
        <f>IF(Table13[[#This Row],[Referral '#]]="GE-001-156",1,0)</f>
        <v>1</v>
      </c>
      <c r="X299" s="97">
        <f>IF(Table13[[#This Row],[Status]]="Approved",1,0)</f>
        <v>0</v>
      </c>
      <c r="Y299" s="116">
        <f>IF(Table13[[#This Row],[Sent to GE Committee]]&gt;0,1,0)</f>
        <v>1</v>
      </c>
      <c r="Z299" s="117">
        <f>IF(Table13[[#This Row],[New/Revisioned/Directly Converted]]="New",1,0)</f>
        <v>0</v>
      </c>
      <c r="AA299" s="117">
        <f>Table13[[#This Row],['#ofReferrals]]-Table13[[#This Row],[New]]</f>
        <v>1</v>
      </c>
    </row>
    <row r="300" spans="1:27" ht="20.100000000000001" customHeight="1" x14ac:dyDescent="0.25">
      <c r="A300" s="97" t="s">
        <v>1401</v>
      </c>
      <c r="B300" s="108" t="s">
        <v>240</v>
      </c>
      <c r="C300" s="107"/>
      <c r="D300" s="97" t="s">
        <v>830</v>
      </c>
      <c r="E300" s="109" t="s">
        <v>1402</v>
      </c>
      <c r="F300" s="97" t="s">
        <v>835</v>
      </c>
      <c r="G300" s="97" t="s">
        <v>290</v>
      </c>
      <c r="H300" s="97" t="s">
        <v>240</v>
      </c>
      <c r="I300" s="97">
        <v>4</v>
      </c>
      <c r="J300" s="97" t="s">
        <v>288</v>
      </c>
      <c r="K300" s="110">
        <v>42454</v>
      </c>
      <c r="L300" s="110">
        <v>42471</v>
      </c>
      <c r="S300" s="113"/>
      <c r="T300" s="114"/>
      <c r="U300" s="114"/>
      <c r="V300" s="122"/>
      <c r="W300" s="117">
        <f>IF(Table13[[#This Row],[Referral '#]]="GE-001-156",1,0)</f>
        <v>1</v>
      </c>
      <c r="X300" s="97">
        <f>IF(Table13[[#This Row],[Status]]="Approved",1,0)</f>
        <v>0</v>
      </c>
      <c r="Y300" s="116">
        <f>IF(Table13[[#This Row],[Sent to GE Committee]]&gt;0,1,0)</f>
        <v>1</v>
      </c>
      <c r="Z300" s="117">
        <f>IF(Table13[[#This Row],[New/Revisioned/Directly Converted]]="New",1,0)</f>
        <v>0</v>
      </c>
      <c r="AA300" s="117">
        <f>Table13[[#This Row],['#ofReferrals]]-Table13[[#This Row],[New]]</f>
        <v>1</v>
      </c>
    </row>
    <row r="301" spans="1:27" ht="20.100000000000001" customHeight="1" x14ac:dyDescent="0.25">
      <c r="A301" s="97" t="s">
        <v>1403</v>
      </c>
      <c r="B301" s="108" t="s">
        <v>247</v>
      </c>
      <c r="C301" s="107" t="s">
        <v>877</v>
      </c>
      <c r="D301" s="97" t="s">
        <v>830</v>
      </c>
      <c r="E301" s="109" t="s">
        <v>1404</v>
      </c>
      <c r="F301" s="97" t="s">
        <v>835</v>
      </c>
      <c r="G301" s="97" t="s">
        <v>290</v>
      </c>
      <c r="H301" s="97" t="s">
        <v>247</v>
      </c>
      <c r="I301" s="97">
        <v>4</v>
      </c>
      <c r="J301" s="97" t="s">
        <v>288</v>
      </c>
      <c r="K301" s="110">
        <v>42454</v>
      </c>
      <c r="L301" s="110">
        <v>42471</v>
      </c>
      <c r="S301" s="113"/>
      <c r="T301" s="114"/>
      <c r="U301" s="114"/>
      <c r="V301" s="122"/>
      <c r="W301" s="117">
        <f>IF(Table13[[#This Row],[Referral '#]]="GE-001-156",1,0)</f>
        <v>1</v>
      </c>
      <c r="X301" s="97">
        <f>IF(Table13[[#This Row],[Status]]="Approved",1,0)</f>
        <v>0</v>
      </c>
      <c r="Y301" s="116">
        <f>IF(Table13[[#This Row],[Sent to GE Committee]]&gt;0,1,0)</f>
        <v>1</v>
      </c>
      <c r="Z301" s="117">
        <f>IF(Table13[[#This Row],[New/Revisioned/Directly Converted]]="New",1,0)</f>
        <v>0</v>
      </c>
      <c r="AA301" s="117">
        <f>Table13[[#This Row],['#ofReferrals]]-Table13[[#This Row],[New]]</f>
        <v>1</v>
      </c>
    </row>
    <row r="302" spans="1:27" ht="20.100000000000001" customHeight="1" x14ac:dyDescent="0.25">
      <c r="A302" s="108" t="s">
        <v>1405</v>
      </c>
      <c r="B302" s="108" t="s">
        <v>247</v>
      </c>
      <c r="C302" s="109" t="s">
        <v>877</v>
      </c>
      <c r="D302" s="108" t="s">
        <v>830</v>
      </c>
      <c r="E302" s="109" t="s">
        <v>1406</v>
      </c>
      <c r="F302" s="108" t="s">
        <v>835</v>
      </c>
      <c r="G302" s="108" t="s">
        <v>290</v>
      </c>
      <c r="H302" s="108" t="s">
        <v>247</v>
      </c>
      <c r="I302" s="108">
        <v>4</v>
      </c>
      <c r="J302" s="108" t="s">
        <v>288</v>
      </c>
      <c r="K302" s="140">
        <v>42454</v>
      </c>
      <c r="L302" s="140">
        <v>42471</v>
      </c>
      <c r="M302" s="151"/>
      <c r="N302" s="140"/>
      <c r="O302" s="140"/>
      <c r="P302" s="152"/>
      <c r="Q302" s="109"/>
      <c r="R302" s="151"/>
      <c r="S302" s="113"/>
      <c r="T302" s="114"/>
      <c r="U302" s="114"/>
      <c r="V302" s="122"/>
      <c r="W302" s="153">
        <f>IF(Table13[[#This Row],[Referral '#]]="GE-001-156",1,0)</f>
        <v>1</v>
      </c>
      <c r="X302" s="154">
        <f>IF(Table13[[#This Row],[Status]]="Approved",1,0)</f>
        <v>0</v>
      </c>
      <c r="Y302" s="155">
        <f>IF(Table13[[#This Row],[Sent to GE Committee]]&gt;0,1,0)</f>
        <v>1</v>
      </c>
      <c r="Z302" s="153">
        <f>IF(Table13[[#This Row],[New/Revisioned/Directly Converted]]="New",1,0)</f>
        <v>0</v>
      </c>
      <c r="AA302" s="153">
        <f>Table13[[#This Row],['#ofReferrals]]-Table13[[#This Row],[New]]</f>
        <v>1</v>
      </c>
    </row>
    <row r="303" spans="1:27" ht="20.100000000000001" customHeight="1" x14ac:dyDescent="0.25">
      <c r="A303" s="97" t="s">
        <v>1407</v>
      </c>
      <c r="B303" s="108" t="s">
        <v>217</v>
      </c>
      <c r="C303" s="107"/>
      <c r="D303" s="97" t="s">
        <v>830</v>
      </c>
      <c r="E303" s="109" t="s">
        <v>1408</v>
      </c>
      <c r="F303" s="97" t="s">
        <v>835</v>
      </c>
      <c r="G303" s="97" t="s">
        <v>203</v>
      </c>
      <c r="H303" s="97" t="s">
        <v>217</v>
      </c>
      <c r="I303" s="97">
        <v>3</v>
      </c>
      <c r="J303" s="97" t="s">
        <v>317</v>
      </c>
      <c r="K303" s="110">
        <v>42478</v>
      </c>
      <c r="L303" s="110">
        <v>42485</v>
      </c>
      <c r="S303" s="113"/>
      <c r="T303" s="114" t="s">
        <v>1409</v>
      </c>
      <c r="U303" s="114" t="s">
        <v>917</v>
      </c>
      <c r="V303" s="122"/>
      <c r="W303" s="117">
        <f>IF(Table13[[#This Row],[Referral '#]]="GE-001-156",1,0)</f>
        <v>1</v>
      </c>
      <c r="X303" s="97">
        <f>IF(Table13[[#This Row],[Status]]="Approved",1,0)</f>
        <v>0</v>
      </c>
      <c r="Y303" s="116">
        <f>IF(Table13[[#This Row],[Sent to GE Committee]]&gt;0,1,0)</f>
        <v>1</v>
      </c>
      <c r="Z303" s="117">
        <f>IF(Table13[[#This Row],[New/Revisioned/Directly Converted]]="New",1,0)</f>
        <v>0</v>
      </c>
      <c r="AA303" s="117">
        <f>Table13[[#This Row],['#ofReferrals]]-Table13[[#This Row],[New]]</f>
        <v>1</v>
      </c>
    </row>
    <row r="304" spans="1:27" ht="20.100000000000001" customHeight="1" x14ac:dyDescent="0.25">
      <c r="A304" s="97" t="s">
        <v>1410</v>
      </c>
      <c r="B304" s="108" t="s">
        <v>217</v>
      </c>
      <c r="C304" s="107"/>
      <c r="D304" s="97" t="s">
        <v>830</v>
      </c>
      <c r="E304" s="109" t="s">
        <v>1411</v>
      </c>
      <c r="F304" s="97" t="s">
        <v>835</v>
      </c>
      <c r="G304" s="97" t="s">
        <v>203</v>
      </c>
      <c r="H304" s="97" t="s">
        <v>217</v>
      </c>
      <c r="I304" s="97">
        <v>3</v>
      </c>
      <c r="J304" s="97" t="s">
        <v>317</v>
      </c>
      <c r="K304" s="110">
        <v>42478</v>
      </c>
      <c r="L304" s="110">
        <v>42485</v>
      </c>
      <c r="S304" s="113"/>
      <c r="T304" s="114" t="s">
        <v>1409</v>
      </c>
      <c r="U304" s="114" t="s">
        <v>917</v>
      </c>
      <c r="V304" s="122"/>
      <c r="W304" s="117">
        <f>IF(Table13[[#This Row],[Referral '#]]="GE-001-156",1,0)</f>
        <v>1</v>
      </c>
      <c r="X304" s="97">
        <f>IF(Table13[[#This Row],[Status]]="Approved",1,0)</f>
        <v>0</v>
      </c>
      <c r="Y304" s="116">
        <f>IF(Table13[[#This Row],[Sent to GE Committee]]&gt;0,1,0)</f>
        <v>1</v>
      </c>
      <c r="Z304" s="117">
        <f>IF(Table13[[#This Row],[New/Revisioned/Directly Converted]]="New",1,0)</f>
        <v>0</v>
      </c>
      <c r="AA304" s="117">
        <f>Table13[[#This Row],['#ofReferrals]]-Table13[[#This Row],[New]]</f>
        <v>1</v>
      </c>
    </row>
    <row r="305" spans="1:27" ht="20.100000000000001" customHeight="1" x14ac:dyDescent="0.25">
      <c r="A305" s="97" t="s">
        <v>1412</v>
      </c>
      <c r="B305" s="108" t="s">
        <v>217</v>
      </c>
      <c r="C305" s="107"/>
      <c r="D305" s="97" t="s">
        <v>830</v>
      </c>
      <c r="E305" s="109" t="s">
        <v>1413</v>
      </c>
      <c r="F305" s="97" t="s">
        <v>835</v>
      </c>
      <c r="G305" s="97" t="s">
        <v>203</v>
      </c>
      <c r="H305" s="97" t="s">
        <v>217</v>
      </c>
      <c r="I305" s="97">
        <v>3</v>
      </c>
      <c r="J305" s="97" t="s">
        <v>317</v>
      </c>
      <c r="K305" s="110">
        <v>42478</v>
      </c>
      <c r="L305" s="110">
        <v>42485</v>
      </c>
      <c r="S305" s="113"/>
      <c r="T305" s="114" t="s">
        <v>1409</v>
      </c>
      <c r="U305" s="114" t="s">
        <v>917</v>
      </c>
      <c r="V305" s="122"/>
      <c r="W305" s="117">
        <f>IF(Table13[[#This Row],[Referral '#]]="GE-001-156",1,0)</f>
        <v>1</v>
      </c>
      <c r="X305" s="97">
        <f>IF(Table13[[#This Row],[Status]]="Approved",1,0)</f>
        <v>0</v>
      </c>
      <c r="Y305" s="116">
        <f>IF(Table13[[#This Row],[Sent to GE Committee]]&gt;0,1,0)</f>
        <v>1</v>
      </c>
      <c r="Z305" s="117">
        <f>IF(Table13[[#This Row],[New/Revisioned/Directly Converted]]="New",1,0)</f>
        <v>0</v>
      </c>
      <c r="AA305" s="117">
        <f>Table13[[#This Row],['#ofReferrals]]-Table13[[#This Row],[New]]</f>
        <v>1</v>
      </c>
    </row>
    <row r="306" spans="1:27" ht="20.100000000000001" customHeight="1" x14ac:dyDescent="0.25">
      <c r="A306" s="97" t="s">
        <v>1414</v>
      </c>
      <c r="B306" s="108" t="s">
        <v>217</v>
      </c>
      <c r="C306" s="107"/>
      <c r="D306" s="97" t="s">
        <v>830</v>
      </c>
      <c r="E306" s="109" t="s">
        <v>1415</v>
      </c>
      <c r="F306" s="97" t="s">
        <v>835</v>
      </c>
      <c r="G306" s="97" t="s">
        <v>203</v>
      </c>
      <c r="H306" s="97" t="s">
        <v>217</v>
      </c>
      <c r="I306" s="97">
        <v>3</v>
      </c>
      <c r="J306" s="97" t="s">
        <v>317</v>
      </c>
      <c r="K306" s="110">
        <v>42478</v>
      </c>
      <c r="L306" s="110">
        <v>42485</v>
      </c>
      <c r="S306" s="113"/>
      <c r="T306" s="114"/>
      <c r="U306" s="114" t="s">
        <v>858</v>
      </c>
      <c r="V306" s="122"/>
      <c r="W306" s="117">
        <f>IF(Table13[[#This Row],[Referral '#]]="GE-001-156",1,0)</f>
        <v>1</v>
      </c>
      <c r="X306" s="97">
        <f>IF(Table13[[#This Row],[Status]]="Approved",1,0)</f>
        <v>0</v>
      </c>
      <c r="Y306" s="116">
        <f>IF(Table13[[#This Row],[Sent to GE Committee]]&gt;0,1,0)</f>
        <v>1</v>
      </c>
      <c r="Z306" s="117">
        <f>IF(Table13[[#This Row],[New/Revisioned/Directly Converted]]="New",1,0)</f>
        <v>0</v>
      </c>
      <c r="AA306" s="117">
        <f>Table13[[#This Row],['#ofReferrals]]-Table13[[#This Row],[New]]</f>
        <v>1</v>
      </c>
    </row>
    <row r="307" spans="1:27" ht="20.100000000000001" customHeight="1" x14ac:dyDescent="0.25">
      <c r="A307" s="97" t="s">
        <v>1416</v>
      </c>
      <c r="B307" s="108" t="s">
        <v>217</v>
      </c>
      <c r="C307" s="107"/>
      <c r="D307" s="97" t="s">
        <v>830</v>
      </c>
      <c r="E307" s="109" t="s">
        <v>1417</v>
      </c>
      <c r="F307" s="97" t="s">
        <v>835</v>
      </c>
      <c r="G307" s="97" t="s">
        <v>203</v>
      </c>
      <c r="H307" s="97" t="s">
        <v>217</v>
      </c>
      <c r="I307" s="97">
        <v>3</v>
      </c>
      <c r="J307" s="97" t="s">
        <v>317</v>
      </c>
      <c r="K307" s="110">
        <v>42478</v>
      </c>
      <c r="L307" s="110">
        <v>42485</v>
      </c>
      <c r="S307" s="113"/>
      <c r="T307" s="114"/>
      <c r="U307" s="114"/>
      <c r="V307" s="122"/>
      <c r="W307" s="117">
        <f>IF(Table13[[#This Row],[Referral '#]]="GE-001-156",1,0)</f>
        <v>1</v>
      </c>
      <c r="X307" s="97">
        <f>IF(Table13[[#This Row],[Status]]="Approved",1,0)</f>
        <v>0</v>
      </c>
      <c r="Y307" s="116">
        <f>IF(Table13[[#This Row],[Sent to GE Committee]]&gt;0,1,0)</f>
        <v>1</v>
      </c>
      <c r="Z307" s="117">
        <f>IF(Table13[[#This Row],[New/Revisioned/Directly Converted]]="New",1,0)</f>
        <v>0</v>
      </c>
      <c r="AA307" s="117">
        <f>Table13[[#This Row],['#ofReferrals]]-Table13[[#This Row],[New]]</f>
        <v>1</v>
      </c>
    </row>
    <row r="308" spans="1:27" ht="20.100000000000001" customHeight="1" x14ac:dyDescent="0.25">
      <c r="A308" s="97" t="s">
        <v>1418</v>
      </c>
      <c r="B308" s="108" t="s">
        <v>217</v>
      </c>
      <c r="C308" s="107"/>
      <c r="D308" s="97" t="s">
        <v>830</v>
      </c>
      <c r="E308" s="109" t="s">
        <v>1419</v>
      </c>
      <c r="F308" s="97" t="s">
        <v>835</v>
      </c>
      <c r="G308" s="97" t="s">
        <v>203</v>
      </c>
      <c r="H308" s="97" t="s">
        <v>217</v>
      </c>
      <c r="I308" s="97">
        <v>3</v>
      </c>
      <c r="J308" s="97" t="s">
        <v>317</v>
      </c>
      <c r="K308" s="110">
        <v>42478</v>
      </c>
      <c r="L308" s="110">
        <v>42485</v>
      </c>
      <c r="S308" s="113"/>
      <c r="T308" s="114"/>
      <c r="U308" s="114" t="s">
        <v>923</v>
      </c>
      <c r="V308" s="122"/>
      <c r="W308" s="117">
        <f>IF(Table13[[#This Row],[Referral '#]]="GE-001-156",1,0)</f>
        <v>1</v>
      </c>
      <c r="X308" s="97">
        <f>IF(Table13[[#This Row],[Status]]="Approved",1,0)</f>
        <v>0</v>
      </c>
      <c r="Y308" s="116">
        <f>IF(Table13[[#This Row],[Sent to GE Committee]]&gt;0,1,0)</f>
        <v>1</v>
      </c>
      <c r="Z308" s="117">
        <f>IF(Table13[[#This Row],[New/Revisioned/Directly Converted]]="New",1,0)</f>
        <v>0</v>
      </c>
      <c r="AA308" s="117">
        <f>Table13[[#This Row],['#ofReferrals]]-Table13[[#This Row],[New]]</f>
        <v>1</v>
      </c>
    </row>
    <row r="309" spans="1:27" ht="20.100000000000001" customHeight="1" x14ac:dyDescent="0.25">
      <c r="A309" s="142" t="s">
        <v>1420</v>
      </c>
      <c r="B309" s="108" t="s">
        <v>377</v>
      </c>
      <c r="C309" s="143"/>
      <c r="D309" s="142"/>
      <c r="E309" s="143" t="s">
        <v>1421</v>
      </c>
      <c r="F309" s="142" t="s">
        <v>860</v>
      </c>
      <c r="G309" s="142"/>
      <c r="H309" s="142"/>
      <c r="I309" s="142"/>
      <c r="J309" s="142"/>
      <c r="K309" s="144"/>
      <c r="L309" s="144"/>
      <c r="S309" s="113"/>
      <c r="T309" s="114"/>
      <c r="U309" s="114"/>
      <c r="V309" s="122"/>
      <c r="W309" s="97">
        <f>IF(Table13[[#This Row],[Referral '#]]="GE-001-156",1,0)</f>
        <v>0</v>
      </c>
      <c r="X309" s="97">
        <f>IF(Table13[[#This Row],[Status]]="Approved",1,0)</f>
        <v>0</v>
      </c>
      <c r="Y309" s="116">
        <f>IF(Table13[[#This Row],[Sent to GE Committee]]&gt;0,1,0)</f>
        <v>0</v>
      </c>
      <c r="Z309" s="117">
        <f>IF(Table13[[#This Row],[New/Revisioned/Directly Converted]]="New",1,0)</f>
        <v>0</v>
      </c>
      <c r="AA309" s="117">
        <f>Table13[[#This Row],['#ofReferrals]]-Table13[[#This Row],[New]]</f>
        <v>0</v>
      </c>
    </row>
    <row r="310" spans="1:27" ht="20.100000000000001" customHeight="1" x14ac:dyDescent="0.25">
      <c r="A310" s="97" t="s">
        <v>1422</v>
      </c>
      <c r="B310" s="108" t="s">
        <v>204</v>
      </c>
      <c r="C310" s="107"/>
      <c r="D310" s="97" t="s">
        <v>830</v>
      </c>
      <c r="E310" s="109" t="s">
        <v>326</v>
      </c>
      <c r="F310" s="97" t="s">
        <v>835</v>
      </c>
      <c r="G310" s="97" t="s">
        <v>290</v>
      </c>
      <c r="H310" s="97" t="s">
        <v>204</v>
      </c>
      <c r="I310" s="97">
        <v>1</v>
      </c>
      <c r="J310" s="97" t="s">
        <v>316</v>
      </c>
      <c r="K310" s="110">
        <v>42401</v>
      </c>
      <c r="L310" s="110">
        <v>42404</v>
      </c>
      <c r="S310" s="113"/>
      <c r="T310" s="114"/>
      <c r="U310" s="114" t="s">
        <v>1206</v>
      </c>
      <c r="V310" s="115"/>
      <c r="W310" s="116">
        <f>IF(Table13[[#This Row],[Referral '#]]="GE-001-156",1,0)</f>
        <v>1</v>
      </c>
      <c r="X310" s="97">
        <f>IF(Table13[[#This Row],[Status]]="Approved",1,0)</f>
        <v>0</v>
      </c>
      <c r="Y310" s="116">
        <f>IF(Table13[[#This Row],[Sent to GE Committee]]&gt;0,1,0)</f>
        <v>1</v>
      </c>
      <c r="Z310" s="117">
        <f>IF(Table13[[#This Row],[New/Revisioned/Directly Converted]]="New",1,0)</f>
        <v>0</v>
      </c>
      <c r="AA310" s="117">
        <f>Table13[[#This Row],['#ofReferrals]]-Table13[[#This Row],[New]]</f>
        <v>1</v>
      </c>
    </row>
    <row r="311" spans="1:27" ht="20.100000000000001" customHeight="1" x14ac:dyDescent="0.25">
      <c r="C311" s="107"/>
      <c r="D311" s="97" t="s">
        <v>420</v>
      </c>
      <c r="E311" s="109" t="s">
        <v>421</v>
      </c>
      <c r="F311" s="97" t="s">
        <v>832</v>
      </c>
      <c r="G311" s="97" t="s">
        <v>203</v>
      </c>
      <c r="H311" s="97" t="s">
        <v>322</v>
      </c>
      <c r="I311" s="97">
        <v>1</v>
      </c>
      <c r="J311" s="97" t="s">
        <v>422</v>
      </c>
      <c r="K311" s="110">
        <v>42417</v>
      </c>
      <c r="L311" s="110">
        <v>42423</v>
      </c>
      <c r="S311" s="113"/>
      <c r="T311" s="114" t="s">
        <v>1265</v>
      </c>
      <c r="U311" s="114" t="s">
        <v>911</v>
      </c>
      <c r="V311" s="122" t="s">
        <v>858</v>
      </c>
      <c r="W311" s="97">
        <f>IF(Table13[[#This Row],[Referral '#]]="GE-001-156",1,0)</f>
        <v>0</v>
      </c>
      <c r="X311" s="97">
        <f>IF(Table13[[#This Row],[Status]]="Approved",1,0)</f>
        <v>0</v>
      </c>
      <c r="Y311" s="116">
        <f>IF(Table13[[#This Row],[Sent to GE Committee]]&gt;0,1,0)</f>
        <v>1</v>
      </c>
      <c r="Z311" s="117">
        <f>IF(Table13[[#This Row],[New/Revisioned/Directly Converted]]="New",1,0)</f>
        <v>1</v>
      </c>
      <c r="AA311" s="117">
        <f>Table13[[#This Row],['#ofReferrals]]-Table13[[#This Row],[New]]</f>
        <v>0</v>
      </c>
    </row>
    <row r="312" spans="1:27" ht="20.100000000000001" customHeight="1" x14ac:dyDescent="0.25">
      <c r="C312" s="107"/>
      <c r="D312" s="97" t="s">
        <v>238</v>
      </c>
      <c r="E312" s="109" t="s">
        <v>239</v>
      </c>
      <c r="F312" s="97" t="s">
        <v>832</v>
      </c>
      <c r="G312" s="97" t="s">
        <v>203</v>
      </c>
      <c r="H312" s="97" t="s">
        <v>240</v>
      </c>
      <c r="I312" s="97">
        <v>4</v>
      </c>
      <c r="J312" s="97" t="s">
        <v>288</v>
      </c>
      <c r="K312" s="110">
        <v>42401</v>
      </c>
      <c r="L312" s="110">
        <v>42404</v>
      </c>
      <c r="S312" s="113"/>
      <c r="T312" s="114"/>
      <c r="U312" s="114"/>
      <c r="V312" s="122"/>
      <c r="W312" s="97">
        <f>IF(Table13[[#This Row],[Referral '#]]="GE-001-156",1,0)</f>
        <v>0</v>
      </c>
      <c r="X312" s="97">
        <f>IF(Table13[[#This Row],[Status]]="Approved",1,0)</f>
        <v>0</v>
      </c>
      <c r="Y312" s="116">
        <f>IF(Table13[[#This Row],[Sent to GE Committee]]&gt;0,1,0)</f>
        <v>1</v>
      </c>
      <c r="Z312" s="117">
        <f>IF(Table13[[#This Row],[New/Revisioned/Directly Converted]]="New",1,0)</f>
        <v>1</v>
      </c>
      <c r="AA312" s="117">
        <f>Table13[[#This Row],['#ofReferrals]]-Table13[[#This Row],[New]]</f>
        <v>0</v>
      </c>
    </row>
    <row r="313" spans="1:27" ht="20.100000000000001" customHeight="1" x14ac:dyDescent="0.25">
      <c r="C313" s="107"/>
      <c r="D313" s="97" t="s">
        <v>592</v>
      </c>
      <c r="E313" s="109" t="s">
        <v>1423</v>
      </c>
      <c r="F313" s="97" t="s">
        <v>832</v>
      </c>
      <c r="H313" s="97" t="s">
        <v>237</v>
      </c>
      <c r="I313" s="97">
        <v>4</v>
      </c>
      <c r="J313" s="97" t="s">
        <v>318</v>
      </c>
      <c r="K313" s="110">
        <v>42439</v>
      </c>
      <c r="L313" s="110">
        <v>42493</v>
      </c>
      <c r="Q313" s="107" t="s">
        <v>1147</v>
      </c>
      <c r="S313" s="113"/>
      <c r="T313" s="114"/>
      <c r="U313" s="114"/>
      <c r="V313" s="115"/>
      <c r="W313" s="121">
        <f>IF(Table13[[#This Row],[Referral '#]]="GE-001-156",1,0)</f>
        <v>0</v>
      </c>
      <c r="X313" s="97">
        <f>IF(Table13[[#This Row],[Status]]="Approved",1,0)</f>
        <v>0</v>
      </c>
      <c r="Y313" s="116">
        <f>IF(Table13[[#This Row],[Sent to GE Committee]]&gt;0,1,0)</f>
        <v>1</v>
      </c>
      <c r="Z313" s="117">
        <f>IF(Table13[[#This Row],[New/Revisioned/Directly Converted]]="New",1,0)</f>
        <v>1</v>
      </c>
      <c r="AA313" s="117">
        <f>Table13[[#This Row],['#ofReferrals]]-Table13[[#This Row],[New]]</f>
        <v>0</v>
      </c>
    </row>
    <row r="314" spans="1:27" ht="20.100000000000001" customHeight="1" x14ac:dyDescent="0.25">
      <c r="A314" s="97" t="s">
        <v>1424</v>
      </c>
      <c r="B314" s="108" t="s">
        <v>240</v>
      </c>
      <c r="C314" s="107"/>
      <c r="D314" s="97" t="s">
        <v>830</v>
      </c>
      <c r="E314" s="109" t="s">
        <v>409</v>
      </c>
      <c r="F314" s="97" t="s">
        <v>835</v>
      </c>
      <c r="G314" s="97" t="s">
        <v>203</v>
      </c>
      <c r="H314" s="97" t="s">
        <v>240</v>
      </c>
      <c r="I314" s="97">
        <v>4</v>
      </c>
      <c r="J314" s="97" t="s">
        <v>411</v>
      </c>
      <c r="K314" s="110">
        <v>42417</v>
      </c>
      <c r="L314" s="110">
        <v>42419</v>
      </c>
      <c r="S314" s="113"/>
      <c r="T314" s="114"/>
      <c r="U314" s="114"/>
      <c r="V314" s="122"/>
      <c r="W314" s="117">
        <f>IF(Table13[[#This Row],[Referral '#]]="GE-001-156",1,0)</f>
        <v>1</v>
      </c>
      <c r="X314" s="97">
        <f>IF(Table13[[#This Row],[Status]]="Approved",1,0)</f>
        <v>0</v>
      </c>
      <c r="Y314" s="116">
        <f>IF(Table13[[#This Row],[Sent to GE Committee]]&gt;0,1,0)</f>
        <v>1</v>
      </c>
      <c r="Z314" s="117">
        <f>IF(Table13[[#This Row],[New/Revisioned/Directly Converted]]="New",1,0)</f>
        <v>0</v>
      </c>
      <c r="AA314" s="117">
        <f>Table13[[#This Row],['#ofReferrals]]-Table13[[#This Row],[New]]</f>
        <v>1</v>
      </c>
    </row>
    <row r="315" spans="1:27" ht="20.100000000000001" customHeight="1" x14ac:dyDescent="0.25">
      <c r="C315" s="107"/>
      <c r="D315" s="97" t="s">
        <v>241</v>
      </c>
      <c r="E315" s="109" t="s">
        <v>242</v>
      </c>
      <c r="F315" s="97" t="s">
        <v>832</v>
      </c>
      <c r="G315" s="97" t="s">
        <v>203</v>
      </c>
      <c r="H315" s="97" t="s">
        <v>240</v>
      </c>
      <c r="I315" s="97">
        <v>4</v>
      </c>
      <c r="J315" s="97" t="s">
        <v>288</v>
      </c>
      <c r="K315" s="110">
        <v>42401</v>
      </c>
      <c r="L315" s="110">
        <v>42404</v>
      </c>
      <c r="S315" s="113"/>
      <c r="T315" s="114"/>
      <c r="U315" s="114"/>
      <c r="V315" s="122"/>
      <c r="W315" s="97">
        <f>IF(Table13[[#This Row],[Referral '#]]="GE-001-156",1,0)</f>
        <v>0</v>
      </c>
      <c r="X315" s="97">
        <f>IF(Table13[[#This Row],[Status]]="Approved",1,0)</f>
        <v>0</v>
      </c>
      <c r="Y315" s="116">
        <f>IF(Table13[[#This Row],[Sent to GE Committee]]&gt;0,1,0)</f>
        <v>1</v>
      </c>
      <c r="Z315" s="117">
        <f>IF(Table13[[#This Row],[New/Revisioned/Directly Converted]]="New",1,0)</f>
        <v>1</v>
      </c>
      <c r="AA315" s="117">
        <f>Table13[[#This Row],['#ofReferrals]]-Table13[[#This Row],[New]]</f>
        <v>0</v>
      </c>
    </row>
    <row r="316" spans="1:27" ht="20.100000000000001" customHeight="1" x14ac:dyDescent="0.25">
      <c r="A316" s="97" t="s">
        <v>1425</v>
      </c>
      <c r="B316" s="108" t="s">
        <v>223</v>
      </c>
      <c r="C316" s="107"/>
      <c r="D316" s="97" t="s">
        <v>830</v>
      </c>
      <c r="E316" s="109" t="s">
        <v>1426</v>
      </c>
      <c r="F316" s="97" t="s">
        <v>835</v>
      </c>
      <c r="G316" s="97" t="s">
        <v>290</v>
      </c>
      <c r="H316" s="97" t="s">
        <v>223</v>
      </c>
      <c r="I316" s="97">
        <v>3</v>
      </c>
      <c r="J316" s="97" t="s">
        <v>317</v>
      </c>
      <c r="K316" s="110">
        <v>42454</v>
      </c>
      <c r="L316" s="110">
        <v>42471</v>
      </c>
      <c r="O316" s="110" t="s">
        <v>46</v>
      </c>
      <c r="Q316" s="107" t="s">
        <v>1427</v>
      </c>
      <c r="R316" s="111">
        <v>42470</v>
      </c>
      <c r="S316" s="113">
        <v>42445</v>
      </c>
      <c r="T316" s="114" t="s">
        <v>1063</v>
      </c>
      <c r="U316" s="114" t="s">
        <v>1428</v>
      </c>
      <c r="V316" s="122" t="s">
        <v>847</v>
      </c>
      <c r="W316" s="117">
        <f>IF(Table13[[#This Row],[Referral '#]]="GE-001-156",1,0)</f>
        <v>1</v>
      </c>
      <c r="X316" s="97">
        <f>IF(Table13[[#This Row],[Status]]="Approved",1,0)</f>
        <v>1</v>
      </c>
      <c r="Y316" s="116">
        <f>IF(Table13[[#This Row],[Sent to GE Committee]]&gt;0,1,0)</f>
        <v>1</v>
      </c>
      <c r="Z316" s="117">
        <f>IF(Table13[[#This Row],[New/Revisioned/Directly Converted]]="New",1,0)</f>
        <v>0</v>
      </c>
      <c r="AA316" s="117">
        <f>Table13[[#This Row],['#ofReferrals]]-Table13[[#This Row],[New]]</f>
        <v>1</v>
      </c>
    </row>
    <row r="317" spans="1:27" ht="20.100000000000001" customHeight="1" x14ac:dyDescent="0.25">
      <c r="A317" s="97" t="s">
        <v>1429</v>
      </c>
      <c r="B317" s="108" t="s">
        <v>223</v>
      </c>
      <c r="C317" s="107"/>
      <c r="D317" s="97" t="s">
        <v>830</v>
      </c>
      <c r="E317" s="109" t="s">
        <v>1430</v>
      </c>
      <c r="F317" s="97" t="s">
        <v>835</v>
      </c>
      <c r="G317" s="97" t="s">
        <v>290</v>
      </c>
      <c r="H317" s="97" t="s">
        <v>223</v>
      </c>
      <c r="I317" s="97">
        <v>3</v>
      </c>
      <c r="J317" s="97" t="s">
        <v>317</v>
      </c>
      <c r="K317" s="110">
        <v>42454</v>
      </c>
      <c r="L317" s="110">
        <v>42471</v>
      </c>
      <c r="O317" s="110" t="s">
        <v>46</v>
      </c>
      <c r="Q317" s="107" t="s">
        <v>1427</v>
      </c>
      <c r="R317" s="111">
        <v>42470</v>
      </c>
      <c r="S317" s="113">
        <v>42445</v>
      </c>
      <c r="T317" s="114" t="s">
        <v>976</v>
      </c>
      <c r="U317" s="114" t="s">
        <v>977</v>
      </c>
      <c r="V317" s="115" t="s">
        <v>847</v>
      </c>
      <c r="W317" s="116">
        <f>IF(Table13[[#This Row],[Referral '#]]="GE-001-156",1,0)</f>
        <v>1</v>
      </c>
      <c r="X317" s="97">
        <f>IF(Table13[[#This Row],[Status]]="Approved",1,0)</f>
        <v>1</v>
      </c>
      <c r="Y317" s="116">
        <f>IF(Table13[[#This Row],[Sent to GE Committee]]&gt;0,1,0)</f>
        <v>1</v>
      </c>
      <c r="Z317" s="117">
        <f>IF(Table13[[#This Row],[New/Revisioned/Directly Converted]]="New",1,0)</f>
        <v>0</v>
      </c>
      <c r="AA317" s="117">
        <f>Table13[[#This Row],['#ofReferrals]]-Table13[[#This Row],[New]]</f>
        <v>1</v>
      </c>
    </row>
    <row r="318" spans="1:27" ht="20.100000000000001" customHeight="1" x14ac:dyDescent="0.25">
      <c r="C318" s="107"/>
      <c r="D318" s="97" t="s">
        <v>435</v>
      </c>
      <c r="E318" s="109" t="s">
        <v>464</v>
      </c>
      <c r="F318" s="97" t="s">
        <v>832</v>
      </c>
      <c r="G318" s="97" t="s">
        <v>1105</v>
      </c>
      <c r="H318" s="97" t="s">
        <v>223</v>
      </c>
      <c r="I318" s="97">
        <v>3</v>
      </c>
      <c r="J318" s="97" t="s">
        <v>287</v>
      </c>
      <c r="K318" s="110">
        <v>42417</v>
      </c>
      <c r="L318" s="110">
        <v>42423</v>
      </c>
      <c r="S318" s="113">
        <v>42465</v>
      </c>
      <c r="T318" s="114" t="s">
        <v>1431</v>
      </c>
      <c r="U318" s="114" t="s">
        <v>1432</v>
      </c>
      <c r="V318" s="115" t="s">
        <v>203</v>
      </c>
      <c r="W318" s="121">
        <f>IF(Table13[[#This Row],[Referral '#]]="GE-001-156",1,0)</f>
        <v>0</v>
      </c>
      <c r="X318" s="97">
        <f>IF(Table13[[#This Row],[Status]]="Approved",1,0)</f>
        <v>0</v>
      </c>
      <c r="Y318" s="116">
        <f>IF(Table13[[#This Row],[Sent to GE Committee]]&gt;0,1,0)</f>
        <v>1</v>
      </c>
      <c r="Z318" s="117">
        <f>IF(Table13[[#This Row],[New/Revisioned/Directly Converted]]="New",1,0)</f>
        <v>1</v>
      </c>
      <c r="AA318" s="117">
        <f>Table13[[#This Row],['#ofReferrals]]-Table13[[#This Row],[New]]</f>
        <v>0</v>
      </c>
    </row>
    <row r="319" spans="1:27" ht="20.100000000000001" customHeight="1" x14ac:dyDescent="0.25">
      <c r="C319" s="107"/>
      <c r="D319" s="97" t="s">
        <v>629</v>
      </c>
      <c r="E319" s="109" t="s">
        <v>1433</v>
      </c>
      <c r="F319" s="97" t="s">
        <v>832</v>
      </c>
      <c r="G319" s="97" t="s">
        <v>203</v>
      </c>
      <c r="H319" s="97" t="s">
        <v>223</v>
      </c>
      <c r="I319" s="97">
        <v>3</v>
      </c>
      <c r="J319" s="97" t="s">
        <v>317</v>
      </c>
      <c r="K319" s="110">
        <v>42454</v>
      </c>
      <c r="L319" s="110">
        <v>42465</v>
      </c>
      <c r="S319" s="113"/>
      <c r="T319" s="114"/>
      <c r="U319" s="114" t="s">
        <v>917</v>
      </c>
      <c r="V319" s="115" t="s">
        <v>847</v>
      </c>
      <c r="W319" s="121">
        <f>IF(Table13[[#This Row],[Referral '#]]="GE-001-156",1,0)</f>
        <v>0</v>
      </c>
      <c r="X319" s="97">
        <f>IF(Table13[[#This Row],[Status]]="Approved",1,0)</f>
        <v>0</v>
      </c>
      <c r="Y319" s="116">
        <f>IF(Table13[[#This Row],[Sent to GE Committee]]&gt;0,1,0)</f>
        <v>1</v>
      </c>
      <c r="Z319" s="117">
        <f>IF(Table13[[#This Row],[New/Revisioned/Directly Converted]]="New",1,0)</f>
        <v>1</v>
      </c>
      <c r="AA319" s="117">
        <f>Table13[[#This Row],['#ofReferrals]]-Table13[[#This Row],[New]]</f>
        <v>0</v>
      </c>
    </row>
    <row r="320" spans="1:27" ht="20.100000000000001" customHeight="1" x14ac:dyDescent="0.25">
      <c r="A320" s="97" t="s">
        <v>1434</v>
      </c>
      <c r="B320" s="108" t="s">
        <v>223</v>
      </c>
      <c r="C320" s="107"/>
      <c r="D320" s="97" t="s">
        <v>830</v>
      </c>
      <c r="E320" s="109" t="s">
        <v>1435</v>
      </c>
      <c r="F320" s="97" t="s">
        <v>835</v>
      </c>
      <c r="G320" s="97" t="s">
        <v>290</v>
      </c>
      <c r="H320" s="97" t="s">
        <v>223</v>
      </c>
      <c r="I320" s="97">
        <v>3</v>
      </c>
      <c r="J320" s="97" t="s">
        <v>317</v>
      </c>
      <c r="K320" s="110">
        <v>42454</v>
      </c>
      <c r="L320" s="110">
        <v>42471</v>
      </c>
      <c r="S320" s="113">
        <v>42437</v>
      </c>
      <c r="T320" s="114" t="s">
        <v>1063</v>
      </c>
      <c r="U320" s="114" t="s">
        <v>1064</v>
      </c>
      <c r="V320" s="122" t="s">
        <v>847</v>
      </c>
      <c r="W320" s="117">
        <f>IF(Table13[[#This Row],[Referral '#]]="GE-001-156",1,0)</f>
        <v>1</v>
      </c>
      <c r="X320" s="97">
        <f>IF(Table13[[#This Row],[Status]]="Approved",1,0)</f>
        <v>0</v>
      </c>
      <c r="Y320" s="116">
        <f>IF(Table13[[#This Row],[Sent to GE Committee]]&gt;0,1,0)</f>
        <v>1</v>
      </c>
      <c r="Z320" s="117">
        <f>IF(Table13[[#This Row],[New/Revisioned/Directly Converted]]="New",1,0)</f>
        <v>0</v>
      </c>
      <c r="AA320" s="117">
        <f>Table13[[#This Row],['#ofReferrals]]-Table13[[#This Row],[New]]</f>
        <v>1</v>
      </c>
    </row>
    <row r="321" spans="1:27" ht="20.100000000000001" customHeight="1" x14ac:dyDescent="0.25">
      <c r="A321" s="97" t="s">
        <v>1436</v>
      </c>
      <c r="B321" s="108" t="s">
        <v>223</v>
      </c>
      <c r="C321" s="107"/>
      <c r="D321" s="97" t="s">
        <v>830</v>
      </c>
      <c r="E321" s="109" t="s">
        <v>396</v>
      </c>
      <c r="F321" s="97" t="s">
        <v>835</v>
      </c>
      <c r="G321" s="97" t="s">
        <v>290</v>
      </c>
      <c r="H321" s="97" t="s">
        <v>223</v>
      </c>
      <c r="I321" s="97">
        <v>2</v>
      </c>
      <c r="J321" s="97" t="s">
        <v>286</v>
      </c>
      <c r="K321" s="110">
        <v>42417</v>
      </c>
      <c r="L321" s="110">
        <v>42419</v>
      </c>
      <c r="O321" s="110" t="s">
        <v>46</v>
      </c>
      <c r="R321" s="111">
        <v>42470</v>
      </c>
      <c r="S321" s="113"/>
      <c r="T321" s="114"/>
      <c r="U321" s="114"/>
      <c r="V321" s="115"/>
      <c r="W321" s="116">
        <f>IF(Table13[[#This Row],[Referral '#]]="GE-001-156",1,0)</f>
        <v>1</v>
      </c>
      <c r="X321" s="97">
        <f>IF(Table13[[#This Row],[Status]]="Approved",1,0)</f>
        <v>1</v>
      </c>
      <c r="Y321" s="116">
        <f>IF(Table13[[#This Row],[Sent to GE Committee]]&gt;0,1,0)</f>
        <v>1</v>
      </c>
      <c r="Z321" s="117">
        <f>IF(Table13[[#This Row],[New/Revisioned/Directly Converted]]="New",1,0)</f>
        <v>0</v>
      </c>
      <c r="AA321" s="117">
        <f>Table13[[#This Row],['#ofReferrals]]-Table13[[#This Row],[New]]</f>
        <v>1</v>
      </c>
    </row>
    <row r="322" spans="1:27" ht="20.100000000000001" customHeight="1" x14ac:dyDescent="0.25">
      <c r="A322" s="97" t="s">
        <v>1437</v>
      </c>
      <c r="B322" s="108" t="s">
        <v>223</v>
      </c>
      <c r="C322" s="107"/>
      <c r="D322" s="97" t="s">
        <v>830</v>
      </c>
      <c r="E322" s="109" t="s">
        <v>1438</v>
      </c>
      <c r="F322" s="97" t="s">
        <v>835</v>
      </c>
      <c r="G322" s="97" t="s">
        <v>290</v>
      </c>
      <c r="H322" s="97" t="s">
        <v>223</v>
      </c>
      <c r="I322" s="97">
        <v>3</v>
      </c>
      <c r="J322" s="97" t="s">
        <v>317</v>
      </c>
      <c r="K322" s="110">
        <v>42454</v>
      </c>
      <c r="L322" s="110">
        <v>42471</v>
      </c>
      <c r="O322" s="110" t="s">
        <v>981</v>
      </c>
      <c r="P322" s="112" t="s">
        <v>1439</v>
      </c>
      <c r="S322" s="113"/>
      <c r="T322" s="114"/>
      <c r="U322" s="114" t="s">
        <v>917</v>
      </c>
      <c r="V322" s="115" t="s">
        <v>847</v>
      </c>
      <c r="W322" s="121">
        <f>IF(Table13[[#This Row],[Referral '#]]="GE-001-156",1,0)</f>
        <v>1</v>
      </c>
      <c r="X322" s="97">
        <f>IF(Table13[[#This Row],[Status]]="Approved",1,0)</f>
        <v>0</v>
      </c>
      <c r="Y322" s="116">
        <f>IF(Table13[[#This Row],[Sent to GE Committee]]&gt;0,1,0)</f>
        <v>1</v>
      </c>
      <c r="Z322" s="117">
        <f>IF(Table13[[#This Row],[New/Revisioned/Directly Converted]]="New",1,0)</f>
        <v>0</v>
      </c>
      <c r="AA322" s="117">
        <f>Table13[[#This Row],['#ofReferrals]]-Table13[[#This Row],[New]]</f>
        <v>1</v>
      </c>
    </row>
    <row r="323" spans="1:27" ht="20.100000000000001" customHeight="1" x14ac:dyDescent="0.25">
      <c r="A323" s="97" t="s">
        <v>1440</v>
      </c>
      <c r="B323" s="108" t="s">
        <v>223</v>
      </c>
      <c r="C323" s="107"/>
      <c r="D323" s="97" t="s">
        <v>830</v>
      </c>
      <c r="E323" s="109" t="s">
        <v>397</v>
      </c>
      <c r="F323" s="97" t="s">
        <v>835</v>
      </c>
      <c r="G323" s="97" t="s">
        <v>290</v>
      </c>
      <c r="H323" s="97" t="s">
        <v>223</v>
      </c>
      <c r="I323" s="97">
        <v>2</v>
      </c>
      <c r="J323" s="97" t="s">
        <v>286</v>
      </c>
      <c r="K323" s="110">
        <v>42417</v>
      </c>
      <c r="L323" s="110">
        <v>42419</v>
      </c>
      <c r="O323" s="110" t="s">
        <v>46</v>
      </c>
      <c r="R323" s="111">
        <v>42467</v>
      </c>
      <c r="S323" s="113"/>
      <c r="T323" s="114"/>
      <c r="U323" s="114"/>
      <c r="V323" s="115"/>
      <c r="W323" s="116">
        <f>IF(Table13[[#This Row],[Referral '#]]="GE-001-156",1,0)</f>
        <v>1</v>
      </c>
      <c r="X323" s="97">
        <f>IF(Table13[[#This Row],[Status]]="Approved",1,0)</f>
        <v>1</v>
      </c>
      <c r="Y323" s="116">
        <f>IF(Table13[[#This Row],[Sent to GE Committee]]&gt;0,1,0)</f>
        <v>1</v>
      </c>
      <c r="Z323" s="117">
        <f>IF(Table13[[#This Row],[New/Revisioned/Directly Converted]]="New",1,0)</f>
        <v>0</v>
      </c>
      <c r="AA323" s="117">
        <f>Table13[[#This Row],['#ofReferrals]]-Table13[[#This Row],[New]]</f>
        <v>1</v>
      </c>
    </row>
    <row r="324" spans="1:27" ht="20.100000000000001" customHeight="1" x14ac:dyDescent="0.25">
      <c r="A324" s="97" t="s">
        <v>1441</v>
      </c>
      <c r="B324" s="108" t="s">
        <v>223</v>
      </c>
      <c r="C324" s="107"/>
      <c r="D324" s="97" t="s">
        <v>830</v>
      </c>
      <c r="E324" s="109" t="s">
        <v>1442</v>
      </c>
      <c r="F324" s="97" t="s">
        <v>835</v>
      </c>
      <c r="G324" s="97" t="s">
        <v>290</v>
      </c>
      <c r="H324" s="97" t="s">
        <v>223</v>
      </c>
      <c r="I324" s="97">
        <v>3</v>
      </c>
      <c r="J324" s="97" t="s">
        <v>317</v>
      </c>
      <c r="K324" s="110">
        <v>42454</v>
      </c>
      <c r="L324" s="110">
        <v>42471</v>
      </c>
      <c r="O324" s="110" t="s">
        <v>46</v>
      </c>
      <c r="R324" s="111">
        <v>42471</v>
      </c>
      <c r="S324" s="113"/>
      <c r="T324" s="114"/>
      <c r="U324" s="114" t="s">
        <v>917</v>
      </c>
      <c r="V324" s="115" t="s">
        <v>847</v>
      </c>
      <c r="W324" s="116">
        <f>IF(Table13[[#This Row],[Referral '#]]="GE-001-156",1,0)</f>
        <v>1</v>
      </c>
      <c r="X324" s="97">
        <f>IF(Table13[[#This Row],[Status]]="Approved",1,0)</f>
        <v>1</v>
      </c>
      <c r="Y324" s="116">
        <f>IF(Table13[[#This Row],[Sent to GE Committee]]&gt;0,1,0)</f>
        <v>1</v>
      </c>
      <c r="Z324" s="117">
        <f>IF(Table13[[#This Row],[New/Revisioned/Directly Converted]]="New",1,0)</f>
        <v>0</v>
      </c>
      <c r="AA324" s="117">
        <f>Table13[[#This Row],['#ofReferrals]]-Table13[[#This Row],[New]]</f>
        <v>1</v>
      </c>
    </row>
    <row r="325" spans="1:27" ht="20.100000000000001" customHeight="1" x14ac:dyDescent="0.25">
      <c r="A325" s="97" t="s">
        <v>1443</v>
      </c>
      <c r="B325" s="108" t="s">
        <v>223</v>
      </c>
      <c r="C325" s="107"/>
      <c r="D325" s="97" t="s">
        <v>830</v>
      </c>
      <c r="E325" s="109" t="s">
        <v>398</v>
      </c>
      <c r="F325" s="97" t="s">
        <v>835</v>
      </c>
      <c r="G325" s="97" t="s">
        <v>290</v>
      </c>
      <c r="H325" s="97" t="s">
        <v>223</v>
      </c>
      <c r="I325" s="97">
        <v>2</v>
      </c>
      <c r="J325" s="97" t="s">
        <v>286</v>
      </c>
      <c r="K325" s="110">
        <v>42417</v>
      </c>
      <c r="L325" s="110">
        <v>42419</v>
      </c>
      <c r="S325" s="113"/>
      <c r="T325" s="114"/>
      <c r="U325" s="114"/>
      <c r="V325" s="122"/>
      <c r="W325" s="117">
        <f>IF(Table13[[#This Row],[Referral '#]]="GE-001-156",1,0)</f>
        <v>1</v>
      </c>
      <c r="X325" s="97">
        <f>IF(Table13[[#This Row],[Status]]="Approved",1,0)</f>
        <v>0</v>
      </c>
      <c r="Y325" s="116">
        <f>IF(Table13[[#This Row],[Sent to GE Committee]]&gt;0,1,0)</f>
        <v>1</v>
      </c>
      <c r="Z325" s="117">
        <f>IF(Table13[[#This Row],[New/Revisioned/Directly Converted]]="New",1,0)</f>
        <v>0</v>
      </c>
      <c r="AA325" s="117">
        <f>Table13[[#This Row],['#ofReferrals]]-Table13[[#This Row],[New]]</f>
        <v>1</v>
      </c>
    </row>
    <row r="326" spans="1:27" ht="20.100000000000001" customHeight="1" x14ac:dyDescent="0.25">
      <c r="C326" s="107"/>
      <c r="D326" s="97" t="s">
        <v>626</v>
      </c>
      <c r="E326" s="109" t="s">
        <v>1444</v>
      </c>
      <c r="F326" s="97" t="s">
        <v>832</v>
      </c>
      <c r="G326" s="97" t="s">
        <v>203</v>
      </c>
      <c r="H326" s="97" t="s">
        <v>232</v>
      </c>
      <c r="I326" s="97">
        <v>4</v>
      </c>
      <c r="J326" s="97" t="s">
        <v>318</v>
      </c>
      <c r="K326" s="110">
        <v>42439</v>
      </c>
      <c r="L326" s="110">
        <v>42446</v>
      </c>
      <c r="S326" s="113"/>
      <c r="T326" s="114"/>
      <c r="U326" s="114"/>
      <c r="V326" s="122"/>
      <c r="W326" s="97">
        <f>IF(Table13[[#This Row],[Referral '#]]="GE-001-156",1,0)</f>
        <v>0</v>
      </c>
      <c r="X326" s="97">
        <f>IF(Table13[[#This Row],[Status]]="Approved",1,0)</f>
        <v>0</v>
      </c>
      <c r="Y326" s="116">
        <f>IF(Table13[[#This Row],[Sent to GE Committee]]&gt;0,1,0)</f>
        <v>1</v>
      </c>
      <c r="Z326" s="117">
        <f>IF(Table13[[#This Row],[New/Revisioned/Directly Converted]]="New",1,0)</f>
        <v>1</v>
      </c>
      <c r="AA326" s="117">
        <f>Table13[[#This Row],['#ofReferrals]]-Table13[[#This Row],[New]]</f>
        <v>0</v>
      </c>
    </row>
    <row r="327" spans="1:27" ht="20.100000000000001" customHeight="1" x14ac:dyDescent="0.25">
      <c r="A327" s="97" t="s">
        <v>1445</v>
      </c>
      <c r="B327" s="108" t="s">
        <v>324</v>
      </c>
      <c r="C327" s="107"/>
      <c r="D327" s="97" t="s">
        <v>830</v>
      </c>
      <c r="E327" s="109" t="s">
        <v>1446</v>
      </c>
      <c r="F327" s="97" t="s">
        <v>835</v>
      </c>
      <c r="G327" s="97" t="s">
        <v>290</v>
      </c>
      <c r="H327" s="97" t="s">
        <v>324</v>
      </c>
      <c r="I327" s="97">
        <v>3</v>
      </c>
      <c r="J327" s="97" t="s">
        <v>317</v>
      </c>
      <c r="K327" s="110">
        <v>42478</v>
      </c>
      <c r="L327" s="110">
        <v>42482</v>
      </c>
      <c r="S327" s="113"/>
      <c r="T327" s="114" t="s">
        <v>1258</v>
      </c>
      <c r="U327" s="114" t="s">
        <v>917</v>
      </c>
      <c r="V327" s="122" t="s">
        <v>847</v>
      </c>
      <c r="W327" s="117">
        <f>IF(Table13[[#This Row],[Referral '#]]="GE-001-156",1,0)</f>
        <v>1</v>
      </c>
      <c r="X327" s="97">
        <f>IF(Table13[[#This Row],[Status]]="Approved",1,0)</f>
        <v>0</v>
      </c>
      <c r="Y327" s="116">
        <f>IF(Table13[[#This Row],[Sent to GE Committee]]&gt;0,1,0)</f>
        <v>1</v>
      </c>
      <c r="Z327" s="117">
        <f>IF(Table13[[#This Row],[New/Revisioned/Directly Converted]]="New",1,0)</f>
        <v>0</v>
      </c>
      <c r="AA327" s="117">
        <f>Table13[[#This Row],['#ofReferrals]]-Table13[[#This Row],[New]]</f>
        <v>1</v>
      </c>
    </row>
    <row r="328" spans="1:27" ht="20.100000000000001" customHeight="1" x14ac:dyDescent="0.25">
      <c r="C328" s="107"/>
      <c r="E328" s="109" t="s">
        <v>1447</v>
      </c>
      <c r="F328" s="97" t="s">
        <v>832</v>
      </c>
      <c r="G328" s="97" t="s">
        <v>203</v>
      </c>
      <c r="H328" s="97" t="s">
        <v>324</v>
      </c>
      <c r="I328" s="97">
        <v>3</v>
      </c>
      <c r="J328" s="97" t="s">
        <v>317</v>
      </c>
      <c r="K328" s="110">
        <v>42454</v>
      </c>
      <c r="Q328" s="107" t="s">
        <v>1047</v>
      </c>
      <c r="S328" s="113"/>
      <c r="T328" s="114"/>
      <c r="U328" s="114"/>
      <c r="V328" s="122"/>
      <c r="W328" s="97">
        <f>IF(Table13[[#This Row],[Referral '#]]="GE-001-156",1,0)</f>
        <v>0</v>
      </c>
      <c r="X328" s="97">
        <f>IF(Table13[[#This Row],[Status]]="Approved",1,0)</f>
        <v>0</v>
      </c>
      <c r="Y328" s="116">
        <f>IF(Table13[[#This Row],[Sent to GE Committee]]&gt;0,1,0)</f>
        <v>0</v>
      </c>
      <c r="Z328" s="117">
        <f>IF(Table13[[#This Row],[New/Revisioned/Directly Converted]]="New",1,0)</f>
        <v>1</v>
      </c>
      <c r="AA328" s="117">
        <f>Table13[[#This Row],['#ofReferrals]]-Table13[[#This Row],[New]]</f>
        <v>-1</v>
      </c>
    </row>
    <row r="329" spans="1:27" ht="20.100000000000001" customHeight="1" x14ac:dyDescent="0.25">
      <c r="A329" s="97" t="s">
        <v>1448</v>
      </c>
      <c r="B329" s="108" t="s">
        <v>220</v>
      </c>
      <c r="C329" s="107"/>
      <c r="D329" s="97" t="s">
        <v>830</v>
      </c>
      <c r="E329" s="109" t="s">
        <v>574</v>
      </c>
      <c r="F329" s="97" t="s">
        <v>835</v>
      </c>
      <c r="G329" s="97" t="s">
        <v>203</v>
      </c>
      <c r="H329" s="97" t="s">
        <v>220</v>
      </c>
      <c r="I329" s="97">
        <v>3</v>
      </c>
      <c r="J329" s="97" t="s">
        <v>317</v>
      </c>
      <c r="K329" s="110">
        <v>42439</v>
      </c>
      <c r="L329" s="110">
        <v>42444</v>
      </c>
      <c r="O329" s="110" t="s">
        <v>683</v>
      </c>
      <c r="S329" s="113"/>
      <c r="T329" s="114"/>
      <c r="U329" s="114"/>
      <c r="V329" s="122"/>
      <c r="W329" s="117">
        <f>IF(Table13[[#This Row],[Referral '#]]="GE-001-156",1,0)</f>
        <v>1</v>
      </c>
      <c r="X329" s="97">
        <f>IF(Table13[[#This Row],[Status]]="Approved",1,0)</f>
        <v>0</v>
      </c>
      <c r="Y329" s="116">
        <f>IF(Table13[[#This Row],[Sent to GE Committee]]&gt;0,1,0)</f>
        <v>1</v>
      </c>
      <c r="Z329" s="117">
        <f>IF(Table13[[#This Row],[New/Revisioned/Directly Converted]]="New",1,0)</f>
        <v>0</v>
      </c>
      <c r="AA329" s="117">
        <f>Table13[[#This Row],['#ofReferrals]]-Table13[[#This Row],[New]]</f>
        <v>1</v>
      </c>
    </row>
    <row r="330" spans="1:27" ht="20.100000000000001" customHeight="1" x14ac:dyDescent="0.25">
      <c r="A330" s="97" t="s">
        <v>1449</v>
      </c>
      <c r="B330" s="108" t="s">
        <v>214</v>
      </c>
      <c r="C330" s="107"/>
      <c r="E330" s="109" t="s">
        <v>1450</v>
      </c>
      <c r="F330" s="97" t="s">
        <v>860</v>
      </c>
      <c r="G330" s="97" t="s">
        <v>290</v>
      </c>
      <c r="H330" s="97" t="s">
        <v>214</v>
      </c>
      <c r="I330" s="97">
        <v>3</v>
      </c>
      <c r="J330" s="97" t="s">
        <v>317</v>
      </c>
      <c r="K330" s="110">
        <v>42454</v>
      </c>
      <c r="Q330" s="107" t="s">
        <v>1047</v>
      </c>
      <c r="S330" s="113"/>
      <c r="T330" s="114"/>
      <c r="U330" s="114"/>
      <c r="V330" s="122"/>
      <c r="W330" s="97">
        <f>IF(Table13[[#This Row],[Referral '#]]="GE-001-156",1,0)</f>
        <v>0</v>
      </c>
      <c r="X330" s="97">
        <f>IF(Table13[[#This Row],[Status]]="Approved",1,0)</f>
        <v>0</v>
      </c>
      <c r="Y330" s="116">
        <f>IF(Table13[[#This Row],[Sent to GE Committee]]&gt;0,1,0)</f>
        <v>0</v>
      </c>
      <c r="Z330" s="117">
        <f>IF(Table13[[#This Row],[New/Revisioned/Directly Converted]]="New",1,0)</f>
        <v>0</v>
      </c>
      <c r="AA330" s="117">
        <f>Table13[[#This Row],['#ofReferrals]]-Table13[[#This Row],[New]]</f>
        <v>0</v>
      </c>
    </row>
    <row r="331" spans="1:27" ht="20.100000000000001" customHeight="1" x14ac:dyDescent="0.25">
      <c r="A331" s="97" t="s">
        <v>1451</v>
      </c>
      <c r="B331" s="108" t="s">
        <v>214</v>
      </c>
      <c r="C331" s="107"/>
      <c r="D331" s="97" t="s">
        <v>830</v>
      </c>
      <c r="E331" s="109" t="s">
        <v>399</v>
      </c>
      <c r="F331" s="97" t="s">
        <v>835</v>
      </c>
      <c r="G331" s="97" t="s">
        <v>290</v>
      </c>
      <c r="H331" s="97" t="s">
        <v>214</v>
      </c>
      <c r="I331" s="97">
        <v>2</v>
      </c>
      <c r="J331" s="97" t="s">
        <v>286</v>
      </c>
      <c r="K331" s="110">
        <v>42417</v>
      </c>
      <c r="L331" s="110">
        <v>42419</v>
      </c>
      <c r="O331" s="110" t="s">
        <v>683</v>
      </c>
      <c r="S331" s="113">
        <v>42437</v>
      </c>
      <c r="T331" s="114" t="s">
        <v>976</v>
      </c>
      <c r="U331" s="114" t="s">
        <v>1452</v>
      </c>
      <c r="V331" s="122" t="s">
        <v>858</v>
      </c>
      <c r="W331" s="117">
        <f>IF(Table13[[#This Row],[Referral '#]]="GE-001-156",1,0)</f>
        <v>1</v>
      </c>
      <c r="X331" s="97">
        <f>IF(Table13[[#This Row],[Status]]="Approved",1,0)</f>
        <v>0</v>
      </c>
      <c r="Y331" s="116">
        <f>IF(Table13[[#This Row],[Sent to GE Committee]]&gt;0,1,0)</f>
        <v>1</v>
      </c>
      <c r="Z331" s="117">
        <f>IF(Table13[[#This Row],[New/Revisioned/Directly Converted]]="New",1,0)</f>
        <v>0</v>
      </c>
      <c r="AA331" s="117">
        <f>Table13[[#This Row],['#ofReferrals]]-Table13[[#This Row],[New]]</f>
        <v>1</v>
      </c>
    </row>
    <row r="332" spans="1:27" ht="20.100000000000001" customHeight="1" x14ac:dyDescent="0.25">
      <c r="A332" s="97" t="s">
        <v>1453</v>
      </c>
      <c r="B332" s="108" t="s">
        <v>214</v>
      </c>
      <c r="C332" s="107"/>
      <c r="D332" s="97" t="s">
        <v>830</v>
      </c>
      <c r="E332" s="109" t="s">
        <v>400</v>
      </c>
      <c r="F332" s="97" t="s">
        <v>835</v>
      </c>
      <c r="G332" s="97" t="s">
        <v>290</v>
      </c>
      <c r="H332" s="97" t="s">
        <v>214</v>
      </c>
      <c r="I332" s="97">
        <v>2</v>
      </c>
      <c r="J332" s="97" t="s">
        <v>286</v>
      </c>
      <c r="K332" s="110">
        <v>42417</v>
      </c>
      <c r="L332" s="110">
        <v>42419</v>
      </c>
      <c r="O332" s="110" t="s">
        <v>683</v>
      </c>
      <c r="S332" s="113">
        <v>42437</v>
      </c>
      <c r="T332" s="114" t="s">
        <v>976</v>
      </c>
      <c r="U332" s="114" t="s">
        <v>1452</v>
      </c>
      <c r="V332" s="122" t="s">
        <v>858</v>
      </c>
      <c r="W332" s="117">
        <f>IF(Table13[[#This Row],[Referral '#]]="GE-001-156",1,0)</f>
        <v>1</v>
      </c>
      <c r="X332" s="97">
        <f>IF(Table13[[#This Row],[Status]]="Approved",1,0)</f>
        <v>0</v>
      </c>
      <c r="Y332" s="116">
        <f>IF(Table13[[#This Row],[Sent to GE Committee]]&gt;0,1,0)</f>
        <v>1</v>
      </c>
      <c r="Z332" s="117">
        <f>IF(Table13[[#This Row],[New/Revisioned/Directly Converted]]="New",1,0)</f>
        <v>0</v>
      </c>
      <c r="AA332" s="117">
        <f>Table13[[#This Row],['#ofReferrals]]-Table13[[#This Row],[New]]</f>
        <v>1</v>
      </c>
    </row>
    <row r="333" spans="1:27" ht="20.100000000000001" customHeight="1" x14ac:dyDescent="0.25">
      <c r="A333" s="97" t="s">
        <v>1454</v>
      </c>
      <c r="B333" s="108" t="s">
        <v>232</v>
      </c>
      <c r="C333" s="107"/>
      <c r="D333" s="97" t="s">
        <v>830</v>
      </c>
      <c r="E333" s="109" t="s">
        <v>1455</v>
      </c>
      <c r="F333" s="97" t="s">
        <v>835</v>
      </c>
      <c r="G333" s="97" t="s">
        <v>290</v>
      </c>
      <c r="H333" s="97" t="s">
        <v>232</v>
      </c>
      <c r="I333" s="97">
        <v>4</v>
      </c>
      <c r="J333" s="97" t="s">
        <v>411</v>
      </c>
      <c r="K333" s="110">
        <v>42454</v>
      </c>
      <c r="L333" s="110">
        <v>42471</v>
      </c>
      <c r="S333" s="113"/>
      <c r="T333" s="114"/>
      <c r="U333" s="114"/>
      <c r="V333" s="122"/>
      <c r="W333" s="117">
        <f>IF(Table13[[#This Row],[Referral '#]]="GE-001-156",1,0)</f>
        <v>1</v>
      </c>
      <c r="X333" s="97">
        <f>IF(Table13[[#This Row],[Status]]="Approved",1,0)</f>
        <v>0</v>
      </c>
      <c r="Y333" s="116">
        <f>IF(Table13[[#This Row],[Sent to GE Committee]]&gt;0,1,0)</f>
        <v>1</v>
      </c>
      <c r="Z333" s="117">
        <f>IF(Table13[[#This Row],[New/Revisioned/Directly Converted]]="New",1,0)</f>
        <v>0</v>
      </c>
      <c r="AA333" s="117">
        <f>Table13[[#This Row],['#ofReferrals]]-Table13[[#This Row],[New]]</f>
        <v>1</v>
      </c>
    </row>
    <row r="334" spans="1:27" ht="20.100000000000001" customHeight="1" x14ac:dyDescent="0.25">
      <c r="A334" s="97" t="s">
        <v>1456</v>
      </c>
      <c r="B334" s="108" t="s">
        <v>232</v>
      </c>
      <c r="C334" s="107"/>
      <c r="D334" s="97" t="s">
        <v>830</v>
      </c>
      <c r="E334" s="109" t="s">
        <v>1457</v>
      </c>
      <c r="F334" s="97" t="s">
        <v>835</v>
      </c>
      <c r="G334" s="97" t="s">
        <v>290</v>
      </c>
      <c r="H334" s="97" t="s">
        <v>232</v>
      </c>
      <c r="I334" s="97">
        <v>4</v>
      </c>
      <c r="J334" s="97" t="s">
        <v>411</v>
      </c>
      <c r="K334" s="110">
        <v>42454</v>
      </c>
      <c r="L334" s="110">
        <v>42471</v>
      </c>
      <c r="S334" s="113"/>
      <c r="T334" s="114"/>
      <c r="U334" s="114"/>
      <c r="V334" s="115"/>
      <c r="W334" s="116">
        <f>IF(Table13[[#This Row],[Referral '#]]="GE-001-156",1,0)</f>
        <v>1</v>
      </c>
      <c r="X334" s="97">
        <f>IF(Table13[[#This Row],[Status]]="Approved",1,0)</f>
        <v>0</v>
      </c>
      <c r="Y334" s="116">
        <f>IF(Table13[[#This Row],[Sent to GE Committee]]&gt;0,1,0)</f>
        <v>1</v>
      </c>
      <c r="Z334" s="117">
        <f>IF(Table13[[#This Row],[New/Revisioned/Directly Converted]]="New",1,0)</f>
        <v>0</v>
      </c>
      <c r="AA334" s="117">
        <f>Table13[[#This Row],['#ofReferrals]]-Table13[[#This Row],[New]]</f>
        <v>1</v>
      </c>
    </row>
    <row r="335" spans="1:27" ht="20.100000000000001" customHeight="1" x14ac:dyDescent="0.25">
      <c r="A335" s="97" t="s">
        <v>1458</v>
      </c>
      <c r="B335" s="108" t="s">
        <v>247</v>
      </c>
      <c r="C335" s="107" t="s">
        <v>877</v>
      </c>
      <c r="E335" s="109" t="s">
        <v>1459</v>
      </c>
      <c r="F335" s="97" t="s">
        <v>860</v>
      </c>
      <c r="G335" s="97" t="s">
        <v>290</v>
      </c>
      <c r="H335" s="97" t="s">
        <v>240</v>
      </c>
      <c r="I335" s="97">
        <v>4</v>
      </c>
      <c r="J335" s="97" t="s">
        <v>411</v>
      </c>
      <c r="K335" s="110">
        <v>42454</v>
      </c>
      <c r="Q335" s="107" t="s">
        <v>1047</v>
      </c>
      <c r="S335" s="113"/>
      <c r="T335" s="114"/>
      <c r="U335" s="114"/>
      <c r="V335" s="115"/>
      <c r="W335" s="121">
        <f>IF(Table13[[#This Row],[Referral '#]]="GE-001-156",1,0)</f>
        <v>0</v>
      </c>
      <c r="X335" s="97">
        <f>IF(Table13[[#This Row],[Status]]="Approved",1,0)</f>
        <v>0</v>
      </c>
      <c r="Y335" s="116">
        <f>IF(Table13[[#This Row],[Sent to GE Committee]]&gt;0,1,0)</f>
        <v>0</v>
      </c>
      <c r="Z335" s="117">
        <f>IF(Table13[[#This Row],[New/Revisioned/Directly Converted]]="New",1,0)</f>
        <v>0</v>
      </c>
      <c r="AA335" s="117">
        <f>Table13[[#This Row],['#ofReferrals]]-Table13[[#This Row],[New]]</f>
        <v>0</v>
      </c>
    </row>
    <row r="336" spans="1:27" ht="20.100000000000001" customHeight="1" x14ac:dyDescent="0.25">
      <c r="A336" s="97" t="s">
        <v>1460</v>
      </c>
      <c r="B336" s="108" t="s">
        <v>214</v>
      </c>
      <c r="C336" s="107"/>
      <c r="D336" s="97" t="s">
        <v>228</v>
      </c>
      <c r="E336" s="109" t="s">
        <v>1461</v>
      </c>
      <c r="F336" s="97" t="s">
        <v>860</v>
      </c>
      <c r="G336" s="97" t="s">
        <v>203</v>
      </c>
      <c r="H336" s="97" t="s">
        <v>204</v>
      </c>
      <c r="I336" s="97">
        <v>3</v>
      </c>
      <c r="J336" s="97" t="s">
        <v>287</v>
      </c>
      <c r="K336" s="110">
        <v>42401</v>
      </c>
      <c r="L336" s="110">
        <v>42404</v>
      </c>
      <c r="S336" s="113">
        <v>42466</v>
      </c>
      <c r="T336" s="114" t="s">
        <v>861</v>
      </c>
      <c r="U336" s="114" t="s">
        <v>838</v>
      </c>
      <c r="V336" s="115" t="s">
        <v>203</v>
      </c>
      <c r="W336" s="121">
        <f>IF(Table13[[#This Row],[Referral '#]]="GE-001-156",1,0)</f>
        <v>0</v>
      </c>
      <c r="X336" s="97">
        <f>IF(Table13[[#This Row],[Status]]="Approved",1,0)</f>
        <v>0</v>
      </c>
      <c r="Y336" s="116">
        <f>IF(Table13[[#This Row],[Sent to GE Committee]]&gt;0,1,0)</f>
        <v>1</v>
      </c>
      <c r="Z336" s="117">
        <f>IF(Table13[[#This Row],[New/Revisioned/Directly Converted]]="New",1,0)</f>
        <v>0</v>
      </c>
      <c r="AA336" s="117">
        <f>Table13[[#This Row],['#ofReferrals]]-Table13[[#This Row],[New]]</f>
        <v>1</v>
      </c>
    </row>
    <row r="337" spans="1:27" ht="20.100000000000001" customHeight="1" x14ac:dyDescent="0.25">
      <c r="C337" s="107"/>
      <c r="D337" s="97" t="s">
        <v>436</v>
      </c>
      <c r="E337" s="109" t="s">
        <v>465</v>
      </c>
      <c r="F337" s="97" t="s">
        <v>832</v>
      </c>
      <c r="G337" s="97" t="s">
        <v>1105</v>
      </c>
      <c r="H337" s="97" t="s">
        <v>204</v>
      </c>
      <c r="I337" s="97">
        <v>3</v>
      </c>
      <c r="J337" s="97" t="s">
        <v>287</v>
      </c>
      <c r="K337" s="110">
        <v>42417</v>
      </c>
      <c r="L337" s="110">
        <v>42423</v>
      </c>
      <c r="S337" s="113">
        <v>42466</v>
      </c>
      <c r="T337" s="114" t="s">
        <v>861</v>
      </c>
      <c r="U337" s="114" t="s">
        <v>838</v>
      </c>
      <c r="V337" s="122" t="s">
        <v>203</v>
      </c>
      <c r="W337" s="97">
        <f>IF(Table13[[#This Row],[Referral '#]]="GE-001-156",1,0)</f>
        <v>0</v>
      </c>
      <c r="X337" s="97">
        <f>IF(Table13[[#This Row],[Status]]="Approved",1,0)</f>
        <v>0</v>
      </c>
      <c r="Y337" s="116">
        <f>IF(Table13[[#This Row],[Sent to GE Committee]]&gt;0,1,0)</f>
        <v>1</v>
      </c>
      <c r="Z337" s="117">
        <f>IF(Table13[[#This Row],[New/Revisioned/Directly Converted]]="New",1,0)</f>
        <v>1</v>
      </c>
      <c r="AA337" s="117">
        <f>Table13[[#This Row],['#ofReferrals]]-Table13[[#This Row],[New]]</f>
        <v>0</v>
      </c>
    </row>
    <row r="338" spans="1:27" ht="20.100000000000001" customHeight="1" x14ac:dyDescent="0.25">
      <c r="C338" s="107"/>
      <c r="D338" s="97" t="s">
        <v>598</v>
      </c>
      <c r="E338" s="109" t="s">
        <v>1462</v>
      </c>
      <c r="F338" s="97" t="s">
        <v>832</v>
      </c>
      <c r="G338" s="97" t="s">
        <v>203</v>
      </c>
      <c r="H338" s="97" t="s">
        <v>204</v>
      </c>
      <c r="I338" s="97">
        <v>3</v>
      </c>
      <c r="J338" s="97" t="s">
        <v>317</v>
      </c>
      <c r="K338" s="110">
        <v>42439</v>
      </c>
      <c r="L338" s="110">
        <v>42446</v>
      </c>
      <c r="S338" s="113">
        <v>42466</v>
      </c>
      <c r="T338" s="114" t="s">
        <v>861</v>
      </c>
      <c r="U338" s="114" t="s">
        <v>1463</v>
      </c>
      <c r="V338" s="122" t="s">
        <v>858</v>
      </c>
      <c r="W338" s="97">
        <f>IF(Table13[[#This Row],[Referral '#]]="GE-001-156",1,0)</f>
        <v>0</v>
      </c>
      <c r="X338" s="97">
        <f>IF(Table13[[#This Row],[Status]]="Approved",1,0)</f>
        <v>0</v>
      </c>
      <c r="Y338" s="116">
        <f>IF(Table13[[#This Row],[Sent to GE Committee]]&gt;0,1,0)</f>
        <v>1</v>
      </c>
      <c r="Z338" s="117">
        <f>IF(Table13[[#This Row],[New/Revisioned/Directly Converted]]="New",1,0)</f>
        <v>1</v>
      </c>
      <c r="AA338" s="117">
        <f>Table13[[#This Row],['#ofReferrals]]-Table13[[#This Row],[New]]</f>
        <v>0</v>
      </c>
    </row>
    <row r="339" spans="1:27" ht="20.100000000000001" customHeight="1" x14ac:dyDescent="0.25">
      <c r="C339" s="107"/>
      <c r="E339" s="109" t="s">
        <v>1464</v>
      </c>
      <c r="F339" s="97" t="s">
        <v>832</v>
      </c>
      <c r="G339" s="97" t="s">
        <v>290</v>
      </c>
      <c r="H339" s="97" t="s">
        <v>240</v>
      </c>
      <c r="I339" s="97">
        <v>4</v>
      </c>
      <c r="J339" s="97" t="s">
        <v>318</v>
      </c>
      <c r="K339" s="110">
        <v>42454</v>
      </c>
      <c r="Q339" s="107" t="s">
        <v>1047</v>
      </c>
      <c r="S339" s="113"/>
      <c r="T339" s="114"/>
      <c r="U339" s="114"/>
      <c r="V339" s="115"/>
      <c r="W339" s="121">
        <f>IF(Table13[[#This Row],[Referral '#]]="GE-001-156",1,0)</f>
        <v>0</v>
      </c>
      <c r="X339" s="97">
        <f>IF(Table13[[#This Row],[Status]]="Approved",1,0)</f>
        <v>0</v>
      </c>
      <c r="Y339" s="116">
        <f>IF(Table13[[#This Row],[Sent to GE Committee]]&gt;0,1,0)</f>
        <v>0</v>
      </c>
      <c r="Z339" s="117">
        <f>IF(Table13[[#This Row],[New/Revisioned/Directly Converted]]="New",1,0)</f>
        <v>1</v>
      </c>
      <c r="AA339" s="117">
        <f>Table13[[#This Row],['#ofReferrals]]-Table13[[#This Row],[New]]</f>
        <v>-1</v>
      </c>
    </row>
    <row r="340" spans="1:27" ht="20.100000000000001" customHeight="1" x14ac:dyDescent="0.25">
      <c r="C340" s="107"/>
      <c r="D340" s="97" t="s">
        <v>452</v>
      </c>
      <c r="E340" s="109" t="s">
        <v>478</v>
      </c>
      <c r="F340" s="97" t="s">
        <v>832</v>
      </c>
      <c r="G340" s="97" t="s">
        <v>1105</v>
      </c>
      <c r="H340" s="97" t="s">
        <v>240</v>
      </c>
      <c r="I340" s="97">
        <v>4</v>
      </c>
      <c r="J340" s="97" t="s">
        <v>288</v>
      </c>
      <c r="K340" s="110">
        <v>42417</v>
      </c>
      <c r="L340" s="110">
        <v>42423</v>
      </c>
      <c r="S340" s="113"/>
      <c r="T340" s="114"/>
      <c r="U340" s="114"/>
      <c r="V340" s="115"/>
      <c r="W340" s="121">
        <f>IF(Table13[[#This Row],[Referral '#]]="GE-001-156",1,0)</f>
        <v>0</v>
      </c>
      <c r="X340" s="97">
        <f>IF(Table13[[#This Row],[Status]]="Approved",1,0)</f>
        <v>0</v>
      </c>
      <c r="Y340" s="116">
        <f>IF(Table13[[#This Row],[Sent to GE Committee]]&gt;0,1,0)</f>
        <v>1</v>
      </c>
      <c r="Z340" s="117">
        <f>IF(Table13[[#This Row],[New/Revisioned/Directly Converted]]="New",1,0)</f>
        <v>1</v>
      </c>
      <c r="AA340" s="117">
        <f>Table13[[#This Row],['#ofReferrals]]-Table13[[#This Row],[New]]</f>
        <v>0</v>
      </c>
    </row>
    <row r="341" spans="1:27" ht="20.100000000000001" customHeight="1" x14ac:dyDescent="0.25">
      <c r="C341" s="107"/>
      <c r="E341" s="109" t="s">
        <v>1465</v>
      </c>
      <c r="F341" s="97" t="s">
        <v>832</v>
      </c>
      <c r="G341" s="97" t="s">
        <v>290</v>
      </c>
      <c r="H341" s="97" t="s">
        <v>240</v>
      </c>
      <c r="I341" s="97">
        <v>4</v>
      </c>
      <c r="J341" s="97" t="s">
        <v>318</v>
      </c>
      <c r="K341" s="110">
        <v>42454</v>
      </c>
      <c r="Q341" s="107" t="s">
        <v>1047</v>
      </c>
      <c r="S341" s="113"/>
      <c r="T341" s="114"/>
      <c r="U341" s="114"/>
      <c r="V341" s="122"/>
      <c r="W341" s="97">
        <f>IF(Table13[[#This Row],[Referral '#]]="GE-001-156",1,0)</f>
        <v>0</v>
      </c>
      <c r="X341" s="97">
        <f>IF(Table13[[#This Row],[Status]]="Approved",1,0)</f>
        <v>0</v>
      </c>
      <c r="Y341" s="116">
        <f>IF(Table13[[#This Row],[Sent to GE Committee]]&gt;0,1,0)</f>
        <v>0</v>
      </c>
      <c r="Z341" s="117">
        <f>IF(Table13[[#This Row],[New/Revisioned/Directly Converted]]="New",1,0)</f>
        <v>1</v>
      </c>
      <c r="AA341" s="117">
        <f>Table13[[#This Row],['#ofReferrals]]-Table13[[#This Row],[New]]</f>
        <v>-1</v>
      </c>
    </row>
    <row r="342" spans="1:27" ht="20.100000000000001" customHeight="1" x14ac:dyDescent="0.25">
      <c r="C342" s="107" t="s">
        <v>1466</v>
      </c>
      <c r="E342" s="109" t="s">
        <v>1467</v>
      </c>
      <c r="F342" s="97" t="s">
        <v>832</v>
      </c>
      <c r="S342" s="113"/>
      <c r="T342" s="114"/>
      <c r="U342" s="114"/>
      <c r="V342" s="122"/>
      <c r="W342" s="97">
        <f>IF(Table13[[#This Row],[Referral '#]]="GE-001-156",1,0)</f>
        <v>0</v>
      </c>
      <c r="X342" s="97">
        <f>IF(Table13[[#This Row],[Status]]="Approved",1,0)</f>
        <v>0</v>
      </c>
      <c r="Y342" s="116">
        <f>IF(Table13[[#This Row],[Sent to GE Committee]]&gt;0,1,0)</f>
        <v>0</v>
      </c>
      <c r="Z342" s="117">
        <f>IF(Table13[[#This Row],[New/Revisioned/Directly Converted]]="New",1,0)</f>
        <v>1</v>
      </c>
      <c r="AA342" s="117">
        <f>Table13[[#This Row],['#ofReferrals]]-Table13[[#This Row],[New]]</f>
        <v>-1</v>
      </c>
    </row>
    <row r="343" spans="1:27" ht="20.100000000000001" customHeight="1" x14ac:dyDescent="0.25">
      <c r="C343" s="107"/>
      <c r="E343" s="109" t="s">
        <v>1468</v>
      </c>
      <c r="F343" s="97" t="s">
        <v>832</v>
      </c>
      <c r="G343" s="97" t="s">
        <v>203</v>
      </c>
      <c r="H343" s="97" t="s">
        <v>240</v>
      </c>
      <c r="I343" s="97">
        <v>4</v>
      </c>
      <c r="J343" s="97" t="s">
        <v>318</v>
      </c>
      <c r="K343" s="110">
        <v>42439</v>
      </c>
      <c r="R343" s="111" t="s">
        <v>1469</v>
      </c>
      <c r="S343" s="113">
        <v>42412</v>
      </c>
      <c r="T343" s="114"/>
      <c r="U343" s="114" t="s">
        <v>1470</v>
      </c>
      <c r="V343" s="122" t="s">
        <v>1267</v>
      </c>
      <c r="W343" s="97">
        <f>IF(Table13[[#This Row],[Referral '#]]="GE-001-156",1,0)</f>
        <v>0</v>
      </c>
      <c r="X343" s="97">
        <f>IF(Table13[[#This Row],[Status]]="Approved",1,0)</f>
        <v>0</v>
      </c>
      <c r="Y343" s="116">
        <f>IF(Table13[[#This Row],[Sent to GE Committee]]&gt;0,1,0)</f>
        <v>0</v>
      </c>
      <c r="Z343" s="117">
        <f>IF(Table13[[#This Row],[New/Revisioned/Directly Converted]]="New",1,0)</f>
        <v>1</v>
      </c>
      <c r="AA343" s="117">
        <f>Table13[[#This Row],['#ofReferrals]]-Table13[[#This Row],[New]]</f>
        <v>-1</v>
      </c>
    </row>
    <row r="344" spans="1:27" ht="20.100000000000001" customHeight="1" x14ac:dyDescent="0.25">
      <c r="A344" s="97" t="s">
        <v>1471</v>
      </c>
      <c r="B344" s="108" t="s">
        <v>240</v>
      </c>
      <c r="C344" s="107"/>
      <c r="D344" s="97" t="s">
        <v>830</v>
      </c>
      <c r="E344" s="109" t="s">
        <v>1472</v>
      </c>
      <c r="F344" s="97" t="s">
        <v>835</v>
      </c>
      <c r="G344" s="97" t="s">
        <v>290</v>
      </c>
      <c r="H344" s="97" t="s">
        <v>240</v>
      </c>
      <c r="I344" s="97">
        <v>4</v>
      </c>
      <c r="J344" s="97" t="s">
        <v>411</v>
      </c>
      <c r="K344" s="110">
        <v>42454</v>
      </c>
      <c r="L344" s="110">
        <v>42471</v>
      </c>
      <c r="S344" s="113"/>
      <c r="T344" s="114"/>
      <c r="U344" s="114"/>
      <c r="V344" s="122"/>
      <c r="W344" s="117">
        <f>IF(Table13[[#This Row],[Referral '#]]="GE-001-156",1,0)</f>
        <v>1</v>
      </c>
      <c r="X344" s="97">
        <f>IF(Table13[[#This Row],[Status]]="Approved",1,0)</f>
        <v>0</v>
      </c>
      <c r="Y344" s="116">
        <f>IF(Table13[[#This Row],[Sent to GE Committee]]&gt;0,1,0)</f>
        <v>1</v>
      </c>
      <c r="Z344" s="117">
        <f>IF(Table13[[#This Row],[New/Revisioned/Directly Converted]]="New",1,0)</f>
        <v>0</v>
      </c>
      <c r="AA344" s="117">
        <f>Table13[[#This Row],['#ofReferrals]]-Table13[[#This Row],[New]]</f>
        <v>1</v>
      </c>
    </row>
    <row r="345" spans="1:27" ht="20.100000000000001" customHeight="1" x14ac:dyDescent="0.25">
      <c r="C345" s="107" t="s">
        <v>1466</v>
      </c>
      <c r="E345" s="109" t="s">
        <v>1473</v>
      </c>
      <c r="F345" s="97" t="s">
        <v>832</v>
      </c>
      <c r="S345" s="113"/>
      <c r="T345" s="114"/>
      <c r="U345" s="114"/>
      <c r="V345" s="122"/>
      <c r="W345" s="97">
        <f>IF(Table13[[#This Row],[Referral '#]]="GE-001-156",1,0)</f>
        <v>0</v>
      </c>
      <c r="X345" s="97">
        <f>IF(Table13[[#This Row],[Status]]="Approved",1,0)</f>
        <v>0</v>
      </c>
      <c r="Y345" s="116">
        <f>IF(Table13[[#This Row],[Sent to GE Committee]]&gt;0,1,0)</f>
        <v>0</v>
      </c>
      <c r="Z345" s="117">
        <f>IF(Table13[[#This Row],[New/Revisioned/Directly Converted]]="New",1,0)</f>
        <v>1</v>
      </c>
      <c r="AA345" s="117">
        <f>Table13[[#This Row],['#ofReferrals]]-Table13[[#This Row],[New]]</f>
        <v>-1</v>
      </c>
    </row>
    <row r="346" spans="1:27" ht="20.100000000000001" customHeight="1" x14ac:dyDescent="0.25">
      <c r="C346" s="107"/>
      <c r="D346" s="97" t="s">
        <v>548</v>
      </c>
      <c r="E346" s="109" t="s">
        <v>553</v>
      </c>
      <c r="F346" s="97" t="s">
        <v>832</v>
      </c>
      <c r="G346" s="97" t="s">
        <v>203</v>
      </c>
      <c r="H346" s="97" t="s">
        <v>214</v>
      </c>
      <c r="I346" s="97">
        <v>3</v>
      </c>
      <c r="J346" s="97" t="s">
        <v>287</v>
      </c>
      <c r="K346" s="110">
        <v>42433</v>
      </c>
      <c r="L346" s="110">
        <v>42444</v>
      </c>
      <c r="S346" s="113">
        <v>42466</v>
      </c>
      <c r="T346" s="114" t="s">
        <v>895</v>
      </c>
      <c r="U346" s="114" t="s">
        <v>838</v>
      </c>
      <c r="V346" s="115" t="s">
        <v>203</v>
      </c>
      <c r="W346" s="121">
        <f>IF(Table13[[#This Row],[Referral '#]]="GE-001-156",1,0)</f>
        <v>0</v>
      </c>
      <c r="X346" s="97">
        <f>IF(Table13[[#This Row],[Status]]="Approved",1,0)</f>
        <v>0</v>
      </c>
      <c r="Y346" s="116">
        <f>IF(Table13[[#This Row],[Sent to GE Committee]]&gt;0,1,0)</f>
        <v>1</v>
      </c>
      <c r="Z346" s="117">
        <f>IF(Table13[[#This Row],[New/Revisioned/Directly Converted]]="New",1,0)</f>
        <v>1</v>
      </c>
      <c r="AA346" s="117">
        <f>Table13[[#This Row],['#ofReferrals]]-Table13[[#This Row],[New]]</f>
        <v>0</v>
      </c>
    </row>
    <row r="347" spans="1:27" ht="20.100000000000001" customHeight="1" x14ac:dyDescent="0.25">
      <c r="C347" s="107"/>
      <c r="D347" s="97" t="s">
        <v>549</v>
      </c>
      <c r="E347" s="109" t="s">
        <v>1474</v>
      </c>
      <c r="F347" s="97" t="s">
        <v>832</v>
      </c>
      <c r="G347" s="97" t="s">
        <v>203</v>
      </c>
      <c r="H347" s="97" t="s">
        <v>217</v>
      </c>
      <c r="I347" s="97">
        <v>3</v>
      </c>
      <c r="J347" s="97" t="s">
        <v>287</v>
      </c>
      <c r="K347" s="110">
        <v>42433</v>
      </c>
      <c r="L347" s="110">
        <v>42444</v>
      </c>
      <c r="S347" s="113">
        <v>42466</v>
      </c>
      <c r="T347" s="114" t="s">
        <v>837</v>
      </c>
      <c r="U347" s="114" t="s">
        <v>1266</v>
      </c>
      <c r="V347" s="122" t="s">
        <v>1267</v>
      </c>
      <c r="W347" s="97">
        <f>IF(Table13[[#This Row],[Referral '#]]="GE-001-156",1,0)</f>
        <v>0</v>
      </c>
      <c r="X347" s="97">
        <f>IF(Table13[[#This Row],[Status]]="Approved",1,0)</f>
        <v>0</v>
      </c>
      <c r="Y347" s="116">
        <f>IF(Table13[[#This Row],[Sent to GE Committee]]&gt;0,1,0)</f>
        <v>1</v>
      </c>
      <c r="Z347" s="117">
        <f>IF(Table13[[#This Row],[New/Revisioned/Directly Converted]]="New",1,0)</f>
        <v>1</v>
      </c>
      <c r="AA347" s="117">
        <f>Table13[[#This Row],['#ofReferrals]]-Table13[[#This Row],[New]]</f>
        <v>0</v>
      </c>
    </row>
    <row r="348" spans="1:27" ht="20.100000000000001" customHeight="1" x14ac:dyDescent="0.25">
      <c r="A348" s="97" t="s">
        <v>1475</v>
      </c>
      <c r="B348" s="108" t="s">
        <v>237</v>
      </c>
      <c r="C348" s="107"/>
      <c r="E348" s="109"/>
      <c r="S348" s="113"/>
      <c r="T348" s="114"/>
      <c r="U348" s="114"/>
      <c r="V348" s="115"/>
      <c r="W348" s="121">
        <f>IF(Table13[[#This Row],[Referral '#]]="GE-001-156",1,0)</f>
        <v>0</v>
      </c>
      <c r="X348" s="97">
        <f>IF(Table13[[#This Row],[Status]]="Approved",1,0)</f>
        <v>0</v>
      </c>
      <c r="Y348" s="116">
        <f>IF(Table13[[#This Row],[Sent to GE Committee]]&gt;0,1,0)</f>
        <v>0</v>
      </c>
      <c r="Z348" s="117">
        <f>IF(Table13[[#This Row],[New/Revisioned/Directly Converted]]="New",1,0)</f>
        <v>0</v>
      </c>
      <c r="AA348" s="117">
        <f>Table13[[#This Row],['#ofReferrals]]-Table13[[#This Row],[New]]</f>
        <v>0</v>
      </c>
    </row>
    <row r="349" spans="1:27" ht="20.100000000000001" customHeight="1" x14ac:dyDescent="0.25">
      <c r="A349" s="97" t="s">
        <v>1476</v>
      </c>
      <c r="B349" s="108" t="s">
        <v>237</v>
      </c>
      <c r="C349" s="107"/>
      <c r="E349" s="109"/>
      <c r="S349" s="113"/>
      <c r="T349" s="114"/>
      <c r="U349" s="114"/>
      <c r="V349" s="122"/>
      <c r="W349" s="97">
        <f>IF(Table13[[#This Row],[Referral '#]]="GE-001-156",1,0)</f>
        <v>0</v>
      </c>
      <c r="X349" s="97">
        <f>IF(Table13[[#This Row],[Status]]="Approved",1,0)</f>
        <v>0</v>
      </c>
      <c r="Y349" s="116">
        <f>IF(Table13[[#This Row],[Sent to GE Committee]]&gt;0,1,0)</f>
        <v>0</v>
      </c>
      <c r="Z349" s="117">
        <f>IF(Table13[[#This Row],[New/Revisioned/Directly Converted]]="New",1,0)</f>
        <v>0</v>
      </c>
      <c r="AA349" s="117">
        <f>Table13[[#This Row],['#ofReferrals]]-Table13[[#This Row],[New]]</f>
        <v>0</v>
      </c>
    </row>
    <row r="350" spans="1:27" ht="20.100000000000001" customHeight="1" x14ac:dyDescent="0.25">
      <c r="A350" s="97" t="s">
        <v>865</v>
      </c>
      <c r="B350" s="108" t="s">
        <v>499</v>
      </c>
      <c r="C350" s="107"/>
      <c r="E350" s="109"/>
      <c r="S350" s="113"/>
      <c r="T350" s="114"/>
      <c r="U350" s="114"/>
      <c r="V350" s="115"/>
      <c r="W350" s="121">
        <f>IF(Table13[[#This Row],[Referral '#]]="GE-001-156",1,0)</f>
        <v>0</v>
      </c>
      <c r="X350" s="97">
        <f>IF(Table13[[#This Row],[Status]]="Approved",1,0)</f>
        <v>0</v>
      </c>
      <c r="Y350" s="116">
        <f>IF(Table13[[#This Row],[Sent to GE Committee]]&gt;0,1,0)</f>
        <v>0</v>
      </c>
      <c r="Z350" s="117">
        <f>IF(Table13[[#This Row],[New/Revisioned/Directly Converted]]="New",1,0)</f>
        <v>0</v>
      </c>
      <c r="AA350" s="117">
        <f>Table13[[#This Row],['#ofReferrals]]-Table13[[#This Row],[New]]</f>
        <v>0</v>
      </c>
    </row>
    <row r="351" spans="1:27" ht="20.100000000000001" customHeight="1" x14ac:dyDescent="0.25">
      <c r="A351" s="97" t="s">
        <v>1477</v>
      </c>
      <c r="B351" s="108" t="s">
        <v>217</v>
      </c>
      <c r="C351" s="107"/>
      <c r="E351" s="109"/>
      <c r="S351" s="113"/>
      <c r="T351" s="114"/>
      <c r="U351" s="114"/>
      <c r="V351" s="122"/>
      <c r="W351" s="97">
        <f>IF(Table13[[#This Row],[Referral '#]]="GE-001-156",1,0)</f>
        <v>0</v>
      </c>
      <c r="X351" s="97">
        <f>IF(Table13[[#This Row],[Status]]="Approved",1,0)</f>
        <v>0</v>
      </c>
      <c r="Y351" s="116">
        <f>IF(Table13[[#This Row],[Sent to GE Committee]]&gt;0,1,0)</f>
        <v>0</v>
      </c>
      <c r="Z351" s="117">
        <f>IF(Table13[[#This Row],[New/Revisioned/Directly Converted]]="New",1,0)</f>
        <v>0</v>
      </c>
      <c r="AA351" s="117">
        <f>Table13[[#This Row],['#ofReferrals]]-Table13[[#This Row],[New]]</f>
        <v>0</v>
      </c>
    </row>
    <row r="352" spans="1:27" ht="20.100000000000001" customHeight="1" x14ac:dyDescent="0.25">
      <c r="A352" s="97" t="s">
        <v>1478</v>
      </c>
      <c r="B352" s="108" t="s">
        <v>240</v>
      </c>
      <c r="C352" s="107"/>
      <c r="E352" s="109"/>
      <c r="S352" s="113"/>
      <c r="T352" s="114"/>
      <c r="U352" s="114"/>
      <c r="V352" s="115"/>
      <c r="W352" s="121">
        <f>IF(Table13[[#This Row],[Referral '#]]="GE-001-156",1,0)</f>
        <v>0</v>
      </c>
      <c r="X352" s="97">
        <f>IF(Table13[[#This Row],[Status]]="Approved",1,0)</f>
        <v>0</v>
      </c>
      <c r="Y352" s="116">
        <f>IF(Table13[[#This Row],[Sent to GE Committee]]&gt;0,1,0)</f>
        <v>0</v>
      </c>
      <c r="Z352" s="117">
        <f>IF(Table13[[#This Row],[New/Revisioned/Directly Converted]]="New",1,0)</f>
        <v>0</v>
      </c>
      <c r="AA352" s="117">
        <f>Table13[[#This Row],['#ofReferrals]]-Table13[[#This Row],[New]]</f>
        <v>0</v>
      </c>
    </row>
    <row r="353" spans="1:27" ht="20.100000000000001" customHeight="1" x14ac:dyDescent="0.25">
      <c r="A353" s="97" t="s">
        <v>1479</v>
      </c>
      <c r="B353" s="108" t="s">
        <v>214</v>
      </c>
      <c r="C353" s="107"/>
      <c r="E353" s="109"/>
      <c r="S353" s="113"/>
      <c r="T353" s="114"/>
      <c r="U353" s="114"/>
      <c r="V353" s="115"/>
      <c r="W353" s="121">
        <f>IF(Table13[[#This Row],[Referral '#]]="GE-001-156",1,0)</f>
        <v>0</v>
      </c>
      <c r="X353" s="97">
        <f>IF(Table13[[#This Row],[Status]]="Approved",1,0)</f>
        <v>0</v>
      </c>
      <c r="Y353" s="116">
        <f>IF(Table13[[#This Row],[Sent to GE Committee]]&gt;0,1,0)</f>
        <v>0</v>
      </c>
      <c r="Z353" s="117">
        <f>IF(Table13[[#This Row],[New/Revisioned/Directly Converted]]="New",1,0)</f>
        <v>0</v>
      </c>
      <c r="AA353" s="117">
        <f>Table13[[#This Row],['#ofReferrals]]-Table13[[#This Row],[New]]</f>
        <v>0</v>
      </c>
    </row>
    <row r="354" spans="1:27" ht="20.100000000000001" customHeight="1" x14ac:dyDescent="0.25">
      <c r="A354" s="97" t="s">
        <v>1480</v>
      </c>
      <c r="B354" s="108" t="s">
        <v>232</v>
      </c>
      <c r="C354" s="107"/>
      <c r="E354" s="109"/>
      <c r="S354" s="113"/>
      <c r="T354" s="114"/>
      <c r="U354" s="114"/>
      <c r="V354" s="115"/>
      <c r="W354" s="121">
        <f>IF(Table13[[#This Row],[Referral '#]]="GE-001-156",1,0)</f>
        <v>0</v>
      </c>
      <c r="X354" s="97">
        <f>IF(Table13[[#This Row],[Status]]="Approved",1,0)</f>
        <v>0</v>
      </c>
      <c r="Y354" s="116">
        <f>IF(Table13[[#This Row],[Sent to GE Committee]]&gt;0,1,0)</f>
        <v>0</v>
      </c>
      <c r="Z354" s="117">
        <f>IF(Table13[[#This Row],[New/Revisioned/Directly Converted]]="New",1,0)</f>
        <v>0</v>
      </c>
      <c r="AA354" s="117">
        <f>Table13[[#This Row],['#ofReferrals]]-Table13[[#This Row],[New]]</f>
        <v>0</v>
      </c>
    </row>
    <row r="355" spans="1:27" ht="20.100000000000001" customHeight="1" x14ac:dyDescent="0.25">
      <c r="A355" s="97" t="s">
        <v>1481</v>
      </c>
      <c r="B355" s="108" t="s">
        <v>237</v>
      </c>
      <c r="C355" s="107"/>
      <c r="E355" s="109"/>
      <c r="S355" s="113"/>
      <c r="T355" s="114"/>
      <c r="U355" s="114"/>
      <c r="V355" s="115"/>
      <c r="W355" s="121">
        <f>IF(Table13[[#This Row],[Referral '#]]="GE-001-156",1,0)</f>
        <v>0</v>
      </c>
      <c r="X355" s="97">
        <f>IF(Table13[[#This Row],[Status]]="Approved",1,0)</f>
        <v>0</v>
      </c>
      <c r="Y355" s="116">
        <f>IF(Table13[[#This Row],[Sent to GE Committee]]&gt;0,1,0)</f>
        <v>0</v>
      </c>
      <c r="Z355" s="117">
        <f>IF(Table13[[#This Row],[New/Revisioned/Directly Converted]]="New",1,0)</f>
        <v>0</v>
      </c>
      <c r="AA355" s="117">
        <f>Table13[[#This Row],['#ofReferrals]]-Table13[[#This Row],[New]]</f>
        <v>0</v>
      </c>
    </row>
    <row r="356" spans="1:27" ht="20.100000000000001" customHeight="1" x14ac:dyDescent="0.25">
      <c r="A356" s="97" t="s">
        <v>1482</v>
      </c>
      <c r="B356" s="108" t="s">
        <v>237</v>
      </c>
      <c r="C356" s="107"/>
      <c r="E356" s="109"/>
      <c r="S356" s="113"/>
      <c r="T356" s="114"/>
      <c r="U356" s="114"/>
      <c r="V356" s="115"/>
      <c r="W356" s="121">
        <f>IF(Table13[[#This Row],[Referral '#]]="GE-001-156",1,0)</f>
        <v>0</v>
      </c>
      <c r="X356" s="97">
        <f>IF(Table13[[#This Row],[Status]]="Approved",1,0)</f>
        <v>0</v>
      </c>
      <c r="Y356" s="116">
        <f>IF(Table13[[#This Row],[Sent to GE Committee]]&gt;0,1,0)</f>
        <v>0</v>
      </c>
      <c r="Z356" s="117">
        <f>IF(Table13[[#This Row],[New/Revisioned/Directly Converted]]="New",1,0)</f>
        <v>0</v>
      </c>
      <c r="AA356" s="117">
        <f>Table13[[#This Row],['#ofReferrals]]-Table13[[#This Row],[New]]</f>
        <v>0</v>
      </c>
    </row>
    <row r="357" spans="1:27" ht="20.100000000000001" customHeight="1" x14ac:dyDescent="0.25">
      <c r="A357" s="97" t="s">
        <v>1483</v>
      </c>
      <c r="B357" s="108" t="s">
        <v>237</v>
      </c>
      <c r="C357" s="107"/>
      <c r="E357" s="109"/>
      <c r="S357" s="113"/>
      <c r="T357" s="114"/>
      <c r="U357" s="114"/>
      <c r="V357" s="115"/>
      <c r="W357" s="121">
        <f>IF(Table13[[#This Row],[Referral '#]]="GE-001-156",1,0)</f>
        <v>0</v>
      </c>
      <c r="X357" s="97">
        <f>IF(Table13[[#This Row],[Status]]="Approved",1,0)</f>
        <v>0</v>
      </c>
      <c r="Y357" s="116">
        <f>IF(Table13[[#This Row],[Sent to GE Committee]]&gt;0,1,0)</f>
        <v>0</v>
      </c>
      <c r="Z357" s="117">
        <f>IF(Table13[[#This Row],[New/Revisioned/Directly Converted]]="New",1,0)</f>
        <v>0</v>
      </c>
      <c r="AA357" s="117">
        <f>Table13[[#This Row],['#ofReferrals]]-Table13[[#This Row],[New]]</f>
        <v>0</v>
      </c>
    </row>
    <row r="358" spans="1:27" ht="20.100000000000001" customHeight="1" x14ac:dyDescent="0.25">
      <c r="A358" s="97" t="s">
        <v>1484</v>
      </c>
      <c r="B358" s="108" t="s">
        <v>237</v>
      </c>
      <c r="C358" s="107"/>
      <c r="E358" s="109"/>
      <c r="S358" s="113"/>
      <c r="T358" s="114"/>
      <c r="U358" s="114"/>
      <c r="V358" s="115"/>
      <c r="W358" s="121">
        <f>IF(Table13[[#This Row],[Referral '#]]="GE-001-156",1,0)</f>
        <v>0</v>
      </c>
      <c r="X358" s="97">
        <f>IF(Table13[[#This Row],[Status]]="Approved",1,0)</f>
        <v>0</v>
      </c>
      <c r="Y358" s="116">
        <f>IF(Table13[[#This Row],[Sent to GE Committee]]&gt;0,1,0)</f>
        <v>0</v>
      </c>
      <c r="Z358" s="117">
        <f>IF(Table13[[#This Row],[New/Revisioned/Directly Converted]]="New",1,0)</f>
        <v>0</v>
      </c>
      <c r="AA358" s="117">
        <f>Table13[[#This Row],['#ofReferrals]]-Table13[[#This Row],[New]]</f>
        <v>0</v>
      </c>
    </row>
    <row r="359" spans="1:27" ht="20.100000000000001" customHeight="1" x14ac:dyDescent="0.25">
      <c r="A359" s="97" t="s">
        <v>1485</v>
      </c>
      <c r="B359" s="108" t="s">
        <v>232</v>
      </c>
      <c r="C359" s="107"/>
      <c r="E359" s="109"/>
      <c r="S359" s="113"/>
      <c r="T359" s="114"/>
      <c r="U359" s="114"/>
      <c r="V359" s="115"/>
      <c r="W359" s="121">
        <f>IF(Table13[[#This Row],[Referral '#]]="GE-001-156",1,0)</f>
        <v>0</v>
      </c>
      <c r="X359" s="97">
        <f>IF(Table13[[#This Row],[Status]]="Approved",1,0)</f>
        <v>0</v>
      </c>
      <c r="Y359" s="116">
        <f>IF(Table13[[#This Row],[Sent to GE Committee]]&gt;0,1,0)</f>
        <v>0</v>
      </c>
      <c r="Z359" s="117">
        <f>IF(Table13[[#This Row],[New/Revisioned/Directly Converted]]="New",1,0)</f>
        <v>0</v>
      </c>
      <c r="AA359" s="117">
        <f>Table13[[#This Row],['#ofReferrals]]-Table13[[#This Row],[New]]</f>
        <v>0</v>
      </c>
    </row>
    <row r="360" spans="1:27" ht="20.100000000000001" customHeight="1" x14ac:dyDescent="0.25">
      <c r="A360" s="97" t="s">
        <v>1486</v>
      </c>
      <c r="B360" s="108" t="s">
        <v>240</v>
      </c>
      <c r="C360" s="107"/>
      <c r="E360" s="109"/>
      <c r="S360" s="113"/>
      <c r="T360" s="114"/>
      <c r="U360" s="114"/>
      <c r="V360" s="115"/>
      <c r="W360" s="121">
        <f>IF(Table13[[#This Row],[Referral '#]]="GE-001-156",1,0)</f>
        <v>0</v>
      </c>
      <c r="X360" s="97">
        <f>IF(Table13[[#This Row],[Status]]="Approved",1,0)</f>
        <v>0</v>
      </c>
      <c r="Y360" s="116">
        <f>IF(Table13[[#This Row],[Sent to GE Committee]]&gt;0,1,0)</f>
        <v>0</v>
      </c>
      <c r="Z360" s="117">
        <f>IF(Table13[[#This Row],[New/Revisioned/Directly Converted]]="New",1,0)</f>
        <v>0</v>
      </c>
      <c r="AA360" s="117">
        <f>Table13[[#This Row],['#ofReferrals]]-Table13[[#This Row],[New]]</f>
        <v>0</v>
      </c>
    </row>
    <row r="361" spans="1:27" s="154" customFormat="1" ht="20.100000000000001" customHeight="1" x14ac:dyDescent="0.25">
      <c r="A361" s="97" t="s">
        <v>1487</v>
      </c>
      <c r="B361" s="108" t="s">
        <v>297</v>
      </c>
      <c r="C361" s="107"/>
      <c r="D361" s="97"/>
      <c r="E361" s="109"/>
      <c r="F361" s="97"/>
      <c r="G361" s="97"/>
      <c r="H361" s="97"/>
      <c r="I361" s="97"/>
      <c r="J361" s="97"/>
      <c r="K361" s="110"/>
      <c r="L361" s="110"/>
      <c r="M361" s="111"/>
      <c r="N361" s="110"/>
      <c r="O361" s="110"/>
      <c r="P361" s="112"/>
      <c r="Q361" s="107"/>
      <c r="R361" s="111"/>
      <c r="S361" s="113"/>
      <c r="T361" s="114"/>
      <c r="U361" s="114"/>
      <c r="V361" s="115"/>
      <c r="W361" s="121">
        <f>IF(Table13[[#This Row],[Referral '#]]="GE-001-156",1,0)</f>
        <v>0</v>
      </c>
      <c r="X361" s="97">
        <f>IF(Table13[[#This Row],[Status]]="Approved",1,0)</f>
        <v>0</v>
      </c>
      <c r="Y361" s="116">
        <f>IF(Table13[[#This Row],[Sent to GE Committee]]&gt;0,1,0)</f>
        <v>0</v>
      </c>
      <c r="Z361" s="117">
        <f>IF(Table13[[#This Row],[New/Revisioned/Directly Converted]]="New",1,0)</f>
        <v>0</v>
      </c>
      <c r="AA361" s="117">
        <f>Table13[[#This Row],['#ofReferrals]]-Table13[[#This Row],[New]]</f>
        <v>0</v>
      </c>
    </row>
    <row r="362" spans="1:27" ht="20.100000000000001" customHeight="1" x14ac:dyDescent="0.25">
      <c r="A362" s="97" t="s">
        <v>1488</v>
      </c>
      <c r="B362" s="108" t="s">
        <v>291</v>
      </c>
      <c r="C362" s="107"/>
      <c r="E362" s="109"/>
      <c r="S362" s="113"/>
      <c r="T362" s="114"/>
      <c r="U362" s="114"/>
      <c r="V362" s="115"/>
      <c r="W362" s="121">
        <f>IF(Table13[[#This Row],[Referral '#]]="GE-001-156",1,0)</f>
        <v>0</v>
      </c>
      <c r="X362" s="97">
        <f>IF(Table13[[#This Row],[Status]]="Approved",1,0)</f>
        <v>0</v>
      </c>
      <c r="Y362" s="116">
        <f>IF(Table13[[#This Row],[Sent to GE Committee]]&gt;0,1,0)</f>
        <v>0</v>
      </c>
      <c r="Z362" s="117">
        <f>IF(Table13[[#This Row],[New/Revisioned/Directly Converted]]="New",1,0)</f>
        <v>0</v>
      </c>
      <c r="AA362" s="117">
        <f>Table13[[#This Row],['#ofReferrals]]-Table13[[#This Row],[New]]</f>
        <v>0</v>
      </c>
    </row>
    <row r="363" spans="1:27" ht="20.100000000000001" customHeight="1" x14ac:dyDescent="0.25">
      <c r="A363" s="97" t="s">
        <v>1489</v>
      </c>
      <c r="B363" s="108" t="s">
        <v>247</v>
      </c>
      <c r="C363" s="107" t="s">
        <v>877</v>
      </c>
      <c r="E363" s="109"/>
      <c r="S363" s="113"/>
      <c r="T363" s="114"/>
      <c r="U363" s="114"/>
      <c r="V363" s="115"/>
      <c r="W363" s="121">
        <f>IF(Table13[[#This Row],[Referral '#]]="GE-001-156",1,0)</f>
        <v>0</v>
      </c>
      <c r="X363" s="97">
        <f>IF(Table13[[#This Row],[Status]]="Approved",1,0)</f>
        <v>0</v>
      </c>
      <c r="Y363" s="116">
        <f>IF(Table13[[#This Row],[Sent to GE Committee]]&gt;0,1,0)</f>
        <v>0</v>
      </c>
      <c r="Z363" s="117">
        <f>IF(Table13[[#This Row],[New/Revisioned/Directly Converted]]="New",1,0)</f>
        <v>0</v>
      </c>
      <c r="AA363" s="117">
        <f>Table13[[#This Row],['#ofReferrals]]-Table13[[#This Row],[New]]</f>
        <v>0</v>
      </c>
    </row>
    <row r="364" spans="1:27" ht="20.100000000000001" customHeight="1" x14ac:dyDescent="0.25">
      <c r="A364" s="97" t="s">
        <v>1490</v>
      </c>
      <c r="B364" s="108" t="s">
        <v>247</v>
      </c>
      <c r="C364" s="107" t="s">
        <v>877</v>
      </c>
      <c r="E364" s="109"/>
      <c r="S364" s="113"/>
      <c r="T364" s="114"/>
      <c r="U364" s="114"/>
      <c r="V364" s="122"/>
      <c r="W364" s="97">
        <f>IF(Table13[[#This Row],[Referral '#]]="GE-001-156",1,0)</f>
        <v>0</v>
      </c>
      <c r="X364" s="97">
        <f>IF(Table13[[#This Row],[Status]]="Approved",1,0)</f>
        <v>0</v>
      </c>
      <c r="Y364" s="116">
        <f>IF(Table13[[#This Row],[Sent to GE Committee]]&gt;0,1,0)</f>
        <v>0</v>
      </c>
      <c r="Z364" s="117">
        <f>IF(Table13[[#This Row],[New/Revisioned/Directly Converted]]="New",1,0)</f>
        <v>0</v>
      </c>
      <c r="AA364" s="117">
        <f>Table13[[#This Row],['#ofReferrals]]-Table13[[#This Row],[New]]</f>
        <v>0</v>
      </c>
    </row>
    <row r="365" spans="1:27" ht="20.100000000000001" customHeight="1" x14ac:dyDescent="0.25">
      <c r="A365" s="97" t="s">
        <v>1491</v>
      </c>
      <c r="B365" s="108" t="s">
        <v>240</v>
      </c>
      <c r="C365" s="107"/>
      <c r="E365" s="109"/>
      <c r="S365" s="113"/>
      <c r="T365" s="114"/>
      <c r="U365" s="114"/>
      <c r="V365" s="115"/>
      <c r="W365" s="121">
        <f>IF(Table13[[#This Row],[Referral '#]]="GE-001-156",1,0)</f>
        <v>0</v>
      </c>
      <c r="X365" s="97">
        <f>IF(Table13[[#This Row],[Status]]="Approved",1,0)</f>
        <v>0</v>
      </c>
      <c r="Y365" s="116">
        <f>IF(Table13[[#This Row],[Sent to GE Committee]]&gt;0,1,0)</f>
        <v>0</v>
      </c>
      <c r="Z365" s="117">
        <f>IF(Table13[[#This Row],[New/Revisioned/Directly Converted]]="New",1,0)</f>
        <v>0</v>
      </c>
      <c r="AA365" s="117">
        <f>Table13[[#This Row],['#ofReferrals]]-Table13[[#This Row],[New]]</f>
        <v>0</v>
      </c>
    </row>
    <row r="366" spans="1:27" ht="20.100000000000001" customHeight="1" x14ac:dyDescent="0.25">
      <c r="A366" s="97" t="s">
        <v>1492</v>
      </c>
      <c r="B366" s="108" t="s">
        <v>320</v>
      </c>
      <c r="C366" s="107"/>
      <c r="E366" s="109"/>
      <c r="S366" s="113"/>
      <c r="T366" s="114"/>
      <c r="U366" s="114"/>
      <c r="V366" s="115"/>
      <c r="W366" s="121">
        <f>IF(Table13[[#This Row],[Referral '#]]="GE-001-156",1,0)</f>
        <v>0</v>
      </c>
      <c r="X366" s="97">
        <f>IF(Table13[[#This Row],[Status]]="Approved",1,0)</f>
        <v>0</v>
      </c>
      <c r="Y366" s="116">
        <f>IF(Table13[[#This Row],[Sent to GE Committee]]&gt;0,1,0)</f>
        <v>0</v>
      </c>
      <c r="Z366" s="117">
        <f>IF(Table13[[#This Row],[New/Revisioned/Directly Converted]]="New",1,0)</f>
        <v>0</v>
      </c>
      <c r="AA366" s="117">
        <f>Table13[[#This Row],['#ofReferrals]]-Table13[[#This Row],[New]]</f>
        <v>0</v>
      </c>
    </row>
    <row r="367" spans="1:27" ht="20.100000000000001" customHeight="1" x14ac:dyDescent="0.25">
      <c r="A367" s="97" t="s">
        <v>1493</v>
      </c>
      <c r="B367" s="108" t="s">
        <v>223</v>
      </c>
      <c r="C367" s="107"/>
      <c r="E367" s="109"/>
      <c r="S367" s="113"/>
      <c r="T367" s="114"/>
      <c r="U367" s="114"/>
      <c r="V367" s="115"/>
      <c r="W367" s="121">
        <f>IF(Table13[[#This Row],[Referral '#]]="GE-001-156",1,0)</f>
        <v>0</v>
      </c>
      <c r="X367" s="97">
        <f>IF(Table13[[#This Row],[Status]]="Approved",1,0)</f>
        <v>0</v>
      </c>
      <c r="Y367" s="116">
        <f>IF(Table13[[#This Row],[Sent to GE Committee]]&gt;0,1,0)</f>
        <v>0</v>
      </c>
      <c r="Z367" s="117">
        <f>IF(Table13[[#This Row],[New/Revisioned/Directly Converted]]="New",1,0)</f>
        <v>0</v>
      </c>
      <c r="AA367" s="117">
        <f>Table13[[#This Row],['#ofReferrals]]-Table13[[#This Row],[New]]</f>
        <v>0</v>
      </c>
    </row>
    <row r="368" spans="1:27" ht="20.100000000000001" customHeight="1" x14ac:dyDescent="0.25">
      <c r="A368" s="97" t="s">
        <v>1494</v>
      </c>
      <c r="B368" s="108" t="s">
        <v>223</v>
      </c>
      <c r="C368" s="107"/>
      <c r="E368" s="109"/>
      <c r="S368" s="113"/>
      <c r="T368" s="114"/>
      <c r="U368" s="114"/>
      <c r="V368" s="122"/>
      <c r="W368" s="97">
        <f>IF(Table13[[#This Row],[Referral '#]]="GE-001-156",1,0)</f>
        <v>0</v>
      </c>
      <c r="X368" s="97">
        <f>IF(Table13[[#This Row],[Status]]="Approved",1,0)</f>
        <v>0</v>
      </c>
      <c r="Y368" s="116">
        <f>IF(Table13[[#This Row],[Sent to GE Committee]]&gt;0,1,0)</f>
        <v>0</v>
      </c>
      <c r="Z368" s="117">
        <f>IF(Table13[[#This Row],[New/Revisioned/Directly Converted]]="New",1,0)</f>
        <v>0</v>
      </c>
      <c r="AA368" s="117">
        <f>Table13[[#This Row],['#ofReferrals]]-Table13[[#This Row],[New]]</f>
        <v>0</v>
      </c>
    </row>
    <row r="369" spans="1:27" ht="20.100000000000001" customHeight="1" x14ac:dyDescent="0.25">
      <c r="A369" s="97" t="s">
        <v>1495</v>
      </c>
      <c r="B369" s="108" t="s">
        <v>214</v>
      </c>
      <c r="C369" s="107"/>
      <c r="E369" s="109"/>
      <c r="S369" s="113"/>
      <c r="T369" s="114"/>
      <c r="U369" s="114"/>
      <c r="V369" s="115"/>
      <c r="W369" s="121">
        <f>IF(Table13[[#This Row],[Referral '#]]="GE-001-156",1,0)</f>
        <v>0</v>
      </c>
      <c r="X369" s="97">
        <f>IF(Table13[[#This Row],[Status]]="Approved",1,0)</f>
        <v>0</v>
      </c>
      <c r="Y369" s="116">
        <f>IF(Table13[[#This Row],[Sent to GE Committee]]&gt;0,1,0)</f>
        <v>0</v>
      </c>
      <c r="Z369" s="117">
        <f>IF(Table13[[#This Row],[New/Revisioned/Directly Converted]]="New",1,0)</f>
        <v>0</v>
      </c>
      <c r="AA369" s="117">
        <f>Table13[[#This Row],['#ofReferrals]]-Table13[[#This Row],[New]]</f>
        <v>0</v>
      </c>
    </row>
    <row r="370" spans="1:27" s="17" customFormat="1" ht="15" x14ac:dyDescent="0.25">
      <c r="A370" s="97" t="s">
        <v>1496</v>
      </c>
      <c r="B370" s="108" t="s">
        <v>204</v>
      </c>
      <c r="C370" s="107"/>
      <c r="D370" s="97"/>
      <c r="E370" s="109"/>
      <c r="F370" s="97"/>
      <c r="G370" s="97"/>
      <c r="H370" s="97"/>
      <c r="I370" s="97"/>
      <c r="J370" s="97"/>
      <c r="K370" s="110"/>
      <c r="L370" s="110"/>
      <c r="M370" s="111"/>
      <c r="N370" s="110"/>
      <c r="O370" s="110"/>
      <c r="P370" s="112"/>
      <c r="Q370" s="107"/>
      <c r="R370" s="111"/>
      <c r="S370" s="113"/>
      <c r="T370" s="114"/>
      <c r="U370" s="114"/>
      <c r="V370" s="115"/>
      <c r="W370" s="121">
        <f>IF(Table13[[#This Row],[Referral '#]]="GE-001-156",1,0)</f>
        <v>0</v>
      </c>
      <c r="X370" s="121">
        <f>IF(Table13[[#This Row],[Status]]="Approved",1,0)</f>
        <v>0</v>
      </c>
      <c r="Y370" s="116">
        <f>IF(Table13[[#This Row],[Sent to GE Committee]]&gt;0,1,0)</f>
        <v>0</v>
      </c>
      <c r="Z370" s="116">
        <f>IF(Table13[[#This Row],[New/Revisioned/Directly Converted]]="New",1,0)</f>
        <v>0</v>
      </c>
      <c r="AA370" s="116">
        <f>Table13[[#This Row],['#ofReferrals]]-Table13[[#This Row],[New]]</f>
        <v>0</v>
      </c>
    </row>
    <row r="371" spans="1:27" ht="20.100000000000001" customHeight="1" x14ac:dyDescent="0.25">
      <c r="A371" s="96" t="s">
        <v>1497</v>
      </c>
      <c r="B371" s="108" t="s">
        <v>204</v>
      </c>
      <c r="C371" s="107"/>
      <c r="E371" s="109"/>
      <c r="S371" s="113"/>
      <c r="T371" s="114"/>
      <c r="U371" s="128"/>
      <c r="V371" s="129"/>
      <c r="W371" s="97">
        <f>IF(Table13[[#This Row],[Referral '#]]="GE-001-156",1,0)</f>
        <v>0</v>
      </c>
      <c r="X371" s="97">
        <f>IF(Table13[[#This Row],[Status]]="Approved",1,0)</f>
        <v>0</v>
      </c>
      <c r="Y371" s="116">
        <f>IF(Table13[[#This Row],[Sent to GE Committee]]&gt;0,1,0)</f>
        <v>0</v>
      </c>
      <c r="Z371" s="117">
        <f>IF(Table13[[#This Row],[New/Revisioned/Directly Converted]]="New",1,0)</f>
        <v>0</v>
      </c>
      <c r="AA371" s="117">
        <f>Table13[[#This Row],['#ofReferrals]]-Table13[[#This Row],[New]]</f>
        <v>0</v>
      </c>
    </row>
    <row r="372" spans="1:27" ht="20.100000000000001" customHeight="1" x14ac:dyDescent="0.25">
      <c r="A372" s="96" t="s">
        <v>1498</v>
      </c>
      <c r="B372" s="108" t="s">
        <v>217</v>
      </c>
      <c r="C372" s="107"/>
      <c r="E372" s="109"/>
      <c r="S372" s="113"/>
      <c r="T372" s="114"/>
      <c r="U372" s="128"/>
      <c r="V372" s="115"/>
      <c r="W372" s="121">
        <f>IF(Table13[[#This Row],[Referral '#]]="GE-001-156",1,0)</f>
        <v>0</v>
      </c>
      <c r="X372" s="97">
        <f>IF(Table13[[#This Row],[Status]]="Approved",1,0)</f>
        <v>0</v>
      </c>
      <c r="Y372" s="116">
        <f>IF(Table13[[#This Row],[Sent to GE Committee]]&gt;0,1,0)</f>
        <v>0</v>
      </c>
      <c r="Z372" s="117">
        <f>IF(Table13[[#This Row],[New/Revisioned/Directly Converted]]="New",1,0)</f>
        <v>0</v>
      </c>
      <c r="AA372" s="117">
        <f>Table13[[#This Row],['#ofReferrals]]-Table13[[#This Row],[New]]</f>
        <v>0</v>
      </c>
    </row>
    <row r="373" spans="1:27" ht="20.100000000000001" customHeight="1" x14ac:dyDescent="0.25">
      <c r="A373" s="96" t="s">
        <v>1499</v>
      </c>
      <c r="B373" s="108" t="s">
        <v>232</v>
      </c>
      <c r="C373" s="107"/>
      <c r="E373" s="109"/>
      <c r="S373" s="113"/>
      <c r="T373" s="114"/>
      <c r="U373" s="128"/>
      <c r="V373" s="115"/>
      <c r="W373" s="121">
        <f>IF(Table13[[#This Row],[Referral '#]]="GE-001-156",1,0)</f>
        <v>0</v>
      </c>
      <c r="X373" s="97">
        <f>IF(Table13[[#This Row],[Status]]="Approved",1,0)</f>
        <v>0</v>
      </c>
      <c r="Y373" s="116">
        <f>IF(Table13[[#This Row],[Sent to GE Committee]]&gt;0,1,0)</f>
        <v>0</v>
      </c>
      <c r="Z373" s="117">
        <f>IF(Table13[[#This Row],[New/Revisioned/Directly Converted]]="New",1,0)</f>
        <v>0</v>
      </c>
      <c r="AA373" s="117">
        <f>Table13[[#This Row],['#ofReferrals]]-Table13[[#This Row],[New]]</f>
        <v>0</v>
      </c>
    </row>
    <row r="374" spans="1:27" ht="20.100000000000001" customHeight="1" x14ac:dyDescent="0.25">
      <c r="A374" s="96" t="s">
        <v>1500</v>
      </c>
      <c r="B374" s="108" t="s">
        <v>232</v>
      </c>
      <c r="C374" s="107"/>
      <c r="E374" s="109"/>
      <c r="S374" s="113"/>
      <c r="T374" s="114"/>
      <c r="U374" s="128"/>
      <c r="V374" s="115"/>
      <c r="W374" s="121">
        <f>IF(Table13[[#This Row],[Referral '#]]="GE-001-156",1,0)</f>
        <v>0</v>
      </c>
      <c r="X374" s="97">
        <f>IF(Table13[[#This Row],[Status]]="Approved",1,0)</f>
        <v>0</v>
      </c>
      <c r="Y374" s="116">
        <f>IF(Table13[[#This Row],[Sent to GE Committee]]&gt;0,1,0)</f>
        <v>0</v>
      </c>
      <c r="Z374" s="117">
        <f>IF(Table13[[#This Row],[New/Revisioned/Directly Converted]]="New",1,0)</f>
        <v>0</v>
      </c>
      <c r="AA374" s="117">
        <f>Table13[[#This Row],['#ofReferrals]]-Table13[[#This Row],[New]]</f>
        <v>0</v>
      </c>
    </row>
    <row r="375" spans="1:27" ht="20.100000000000001" customHeight="1" x14ac:dyDescent="0.25">
      <c r="A375" s="96" t="s">
        <v>1501</v>
      </c>
      <c r="B375" s="108" t="s">
        <v>240</v>
      </c>
      <c r="C375" s="107"/>
      <c r="E375" s="109"/>
      <c r="S375" s="113"/>
      <c r="T375" s="114"/>
      <c r="U375" s="128"/>
      <c r="V375" s="115"/>
      <c r="W375" s="121">
        <f>IF(Table13[[#This Row],[Referral '#]]="GE-001-156",1,0)</f>
        <v>0</v>
      </c>
      <c r="X375" s="97">
        <f>IF(Table13[[#This Row],[Status]]="Approved",1,0)</f>
        <v>0</v>
      </c>
      <c r="Y375" s="116">
        <f>IF(Table13[[#This Row],[Sent to GE Committee]]&gt;0,1,0)</f>
        <v>0</v>
      </c>
      <c r="Z375" s="117">
        <f>IF(Table13[[#This Row],[New/Revisioned/Directly Converted]]="New",1,0)</f>
        <v>0</v>
      </c>
      <c r="AA375" s="117">
        <f>Table13[[#This Row],['#ofReferrals]]-Table13[[#This Row],[New]]</f>
        <v>0</v>
      </c>
    </row>
    <row r="376" spans="1:27" ht="20.100000000000001" customHeight="1" x14ac:dyDescent="0.25">
      <c r="A376" s="96" t="s">
        <v>1502</v>
      </c>
      <c r="B376" s="108" t="s">
        <v>247</v>
      </c>
      <c r="C376" s="107" t="s">
        <v>877</v>
      </c>
      <c r="E376" s="109"/>
      <c r="S376" s="113"/>
      <c r="T376" s="114"/>
      <c r="U376" s="128"/>
      <c r="V376" s="115"/>
      <c r="W376" s="121">
        <f>IF(Table13[[#This Row],[Referral '#]]="GE-001-156",1,0)</f>
        <v>0</v>
      </c>
      <c r="X376" s="97">
        <f>IF(Table13[[#This Row],[Status]]="Approved",1,0)</f>
        <v>0</v>
      </c>
      <c r="Y376" s="116">
        <f>IF(Table13[[#This Row],[Sent to GE Committee]]&gt;0,1,0)</f>
        <v>0</v>
      </c>
      <c r="Z376" s="117">
        <f>IF(Table13[[#This Row],[New/Revisioned/Directly Converted]]="New",1,0)</f>
        <v>0</v>
      </c>
      <c r="AA376" s="117">
        <f>Table13[[#This Row],['#ofReferrals]]-Table13[[#This Row],[New]]</f>
        <v>0</v>
      </c>
    </row>
    <row r="377" spans="1:27" ht="20.100000000000001" customHeight="1" x14ac:dyDescent="0.25">
      <c r="A377" s="156" t="s">
        <v>1503</v>
      </c>
      <c r="B377" s="157" t="s">
        <v>247</v>
      </c>
      <c r="C377" s="158" t="s">
        <v>877</v>
      </c>
      <c r="D377" s="159"/>
      <c r="E377" s="133"/>
      <c r="F377" s="159"/>
      <c r="G377" s="159"/>
      <c r="H377" s="159"/>
      <c r="I377" s="159"/>
      <c r="J377" s="159"/>
      <c r="K377" s="160"/>
      <c r="L377" s="160"/>
      <c r="M377" s="161"/>
      <c r="N377" s="160"/>
      <c r="O377" s="160"/>
      <c r="P377" s="162"/>
      <c r="Q377" s="158"/>
      <c r="R377" s="161"/>
      <c r="S377" s="163"/>
      <c r="T377" s="164"/>
      <c r="U377" s="165"/>
      <c r="V377" s="115"/>
      <c r="W377" s="121">
        <f>IF(Table13[[#This Row],[Referral '#]]="GE-001-156",1,0)</f>
        <v>0</v>
      </c>
      <c r="X377" s="97">
        <f>IF(Table13[[#This Row],[Status]]="Approved",1,0)</f>
        <v>0</v>
      </c>
      <c r="Y377" s="116">
        <f>IF(Table13[[#This Row],[Sent to GE Committee]]&gt;0,1,0)</f>
        <v>0</v>
      </c>
      <c r="Z377" s="117">
        <f>IF(Table13[[#This Row],[New/Revisioned/Directly Converted]]="New",1,0)</f>
        <v>0</v>
      </c>
      <c r="AA377" s="117">
        <f>Table13[[#This Row],['#ofReferrals]]-Table13[[#This Row],[New]]</f>
        <v>0</v>
      </c>
    </row>
    <row r="378" spans="1:27" ht="20.100000000000001" customHeight="1" x14ac:dyDescent="0.25">
      <c r="A378" s="156" t="s">
        <v>1504</v>
      </c>
      <c r="B378" s="157" t="s">
        <v>1505</v>
      </c>
      <c r="C378" s="158" t="s">
        <v>877</v>
      </c>
      <c r="D378" s="159"/>
      <c r="E378" s="99"/>
      <c r="F378" s="159"/>
      <c r="G378" s="159"/>
      <c r="H378" s="166"/>
      <c r="I378" s="159"/>
      <c r="J378" s="159"/>
      <c r="K378" s="160"/>
      <c r="L378" s="160"/>
      <c r="M378" s="161"/>
      <c r="N378" s="160"/>
      <c r="O378" s="160"/>
      <c r="P378" s="162"/>
      <c r="Q378" s="158"/>
      <c r="R378" s="161"/>
      <c r="S378" s="163"/>
      <c r="T378" s="164"/>
      <c r="U378" s="165"/>
      <c r="V378" s="115"/>
      <c r="W378" s="121">
        <f>IF(Table13[[#This Row],[Referral '#]]="GE-001-156",1,0)</f>
        <v>0</v>
      </c>
      <c r="X378" s="159">
        <f>IF(Table13[[#This Row],[Status]]="Approved",1,0)</f>
        <v>0</v>
      </c>
      <c r="Y378" s="116">
        <f>IF(Table13[[#This Row],[Sent to GE Committee]]&gt;0,1,0)</f>
        <v>0</v>
      </c>
      <c r="Z378" s="117">
        <f>IF(Table13[[#This Row],[New/Revisioned/Directly Converted]]="New",1,0)</f>
        <v>0</v>
      </c>
      <c r="AA378" s="117">
        <f>Table13[[#This Row],['#ofReferrals]]-Table13[[#This Row],[New]]</f>
        <v>0</v>
      </c>
    </row>
    <row r="379" spans="1:27" ht="20.100000000000001" customHeight="1" x14ac:dyDescent="0.25">
      <c r="A379" s="96" t="s">
        <v>1506</v>
      </c>
      <c r="B379" s="108" t="s">
        <v>247</v>
      </c>
      <c r="C379" s="107" t="s">
        <v>840</v>
      </c>
      <c r="D379" s="159"/>
      <c r="E379" s="99"/>
      <c r="F379" s="159"/>
      <c r="G379" s="159"/>
      <c r="J379" s="159"/>
      <c r="K379" s="160"/>
      <c r="L379" s="160"/>
      <c r="P379" s="162"/>
      <c r="S379" s="113"/>
      <c r="T379" s="114"/>
      <c r="U379" s="128"/>
      <c r="V379" s="129"/>
      <c r="W379" s="97">
        <f>IF(Table13[[#This Row],[Referral '#]]="GE-001-156",1,0)</f>
        <v>0</v>
      </c>
      <c r="X379" s="97">
        <f>IF(Table13[[#This Row],[Status]]="Approved",1,0)</f>
        <v>0</v>
      </c>
      <c r="Y379" s="116">
        <f>IF(Table13[[#This Row],[Sent to GE Committee]]&gt;0,1,0)</f>
        <v>0</v>
      </c>
      <c r="Z379" s="117">
        <f>IF(Table13[[#This Row],[New/Revisioned/Directly Converted]]="New",1,0)</f>
        <v>0</v>
      </c>
      <c r="AA379" s="117">
        <f>Table13[[#This Row],['#ofReferrals]]-Table13[[#This Row],[New]]</f>
        <v>0</v>
      </c>
    </row>
    <row r="380" spans="1:27" ht="20.100000000000001" customHeight="1" x14ac:dyDescent="0.25">
      <c r="A380" s="96" t="s">
        <v>1507</v>
      </c>
      <c r="B380" s="108" t="s">
        <v>247</v>
      </c>
      <c r="C380" s="107" t="s">
        <v>877</v>
      </c>
      <c r="D380" s="159"/>
      <c r="E380" s="109"/>
      <c r="F380" s="159"/>
      <c r="G380" s="159"/>
      <c r="J380" s="159"/>
      <c r="K380" s="160"/>
      <c r="L380" s="160"/>
      <c r="P380" s="162"/>
      <c r="S380" s="113"/>
      <c r="T380" s="114"/>
      <c r="U380" s="128"/>
      <c r="V380" s="115"/>
      <c r="W380" s="121">
        <f>IF(Table13[[#This Row],[Referral '#]]="GE-001-156",1,0)</f>
        <v>0</v>
      </c>
      <c r="X380" s="97">
        <f>IF(Table13[[#This Row],[Status]]="Approved",1,0)</f>
        <v>0</v>
      </c>
      <c r="Y380" s="116">
        <f>IF(Table13[[#This Row],[Sent to GE Committee]]&gt;0,1,0)</f>
        <v>0</v>
      </c>
      <c r="Z380" s="117">
        <f>IF(Table13[[#This Row],[New/Revisioned/Directly Converted]]="New",1,0)</f>
        <v>0</v>
      </c>
      <c r="AA380" s="117">
        <f>Table13[[#This Row],['#ofReferrals]]-Table13[[#This Row],[New]]</f>
        <v>0</v>
      </c>
    </row>
    <row r="381" spans="1:27" ht="20.100000000000001" customHeight="1" x14ac:dyDescent="0.25">
      <c r="A381" s="96" t="s">
        <v>1508</v>
      </c>
      <c r="B381" s="108" t="s">
        <v>240</v>
      </c>
      <c r="C381" s="107"/>
      <c r="D381" s="159"/>
      <c r="E381" s="167"/>
      <c r="F381" s="159"/>
      <c r="G381" s="159"/>
      <c r="H381" s="159"/>
      <c r="J381" s="159"/>
      <c r="K381" s="160"/>
      <c r="L381" s="160"/>
      <c r="P381" s="162"/>
      <c r="S381" s="113"/>
      <c r="T381" s="114"/>
      <c r="U381" s="128"/>
      <c r="V381" s="115"/>
      <c r="W381" s="121">
        <f>IF(Table13[[#This Row],[Referral '#]]="GE-001-156",1,0)</f>
        <v>0</v>
      </c>
      <c r="X381" s="97">
        <f>IF(Table13[[#This Row],[Status]]="Approved",1,0)</f>
        <v>0</v>
      </c>
      <c r="Y381" s="116">
        <f>IF(Table13[[#This Row],[Sent to GE Committee]]&gt;0,1,0)</f>
        <v>0</v>
      </c>
      <c r="Z381" s="117">
        <f>IF(Table13[[#This Row],[New/Revisioned/Directly Converted]]="New",1,0)</f>
        <v>0</v>
      </c>
      <c r="AA381" s="117">
        <f>Table13[[#This Row],['#ofReferrals]]-Table13[[#This Row],[New]]</f>
        <v>0</v>
      </c>
    </row>
    <row r="382" spans="1:27" ht="20.100000000000001" customHeight="1" x14ac:dyDescent="0.25">
      <c r="A382" s="96" t="s">
        <v>1509</v>
      </c>
      <c r="B382" s="108" t="s">
        <v>223</v>
      </c>
      <c r="C382" s="107"/>
      <c r="D382" s="159"/>
      <c r="E382" s="133"/>
      <c r="F382" s="159"/>
      <c r="G382" s="159"/>
      <c r="H382" s="159"/>
      <c r="J382" s="159"/>
      <c r="K382" s="160"/>
      <c r="L382" s="160"/>
      <c r="P382" s="162"/>
      <c r="S382" s="113"/>
      <c r="T382" s="114"/>
      <c r="U382" s="128"/>
      <c r="V382" s="115"/>
      <c r="W382" s="121">
        <f>IF(Table13[[#This Row],[Referral '#]]="GE-001-156",1,0)</f>
        <v>0</v>
      </c>
      <c r="X382" s="97">
        <f>IF(Table13[[#This Row],[Status]]="Approved",1,0)</f>
        <v>0</v>
      </c>
      <c r="Y382" s="116">
        <f>IF(Table13[[#This Row],[Sent to GE Committee]]&gt;0,1,0)</f>
        <v>0</v>
      </c>
      <c r="Z382" s="117">
        <f>IF(Table13[[#This Row],[New/Revisioned/Directly Converted]]="New",1,0)</f>
        <v>0</v>
      </c>
      <c r="AA382" s="117">
        <f>Table13[[#This Row],['#ofReferrals]]-Table13[[#This Row],[New]]</f>
        <v>0</v>
      </c>
    </row>
    <row r="383" spans="1:27" ht="20.100000000000001" customHeight="1" x14ac:dyDescent="0.25">
      <c r="A383" s="96" t="s">
        <v>1510</v>
      </c>
      <c r="B383" s="108" t="s">
        <v>223</v>
      </c>
      <c r="C383" s="107"/>
      <c r="D383" s="159"/>
      <c r="E383" s="109"/>
      <c r="F383" s="159"/>
      <c r="G383" s="159"/>
      <c r="J383" s="159"/>
      <c r="K383" s="160"/>
      <c r="L383" s="160"/>
      <c r="P383" s="162"/>
      <c r="S383" s="113"/>
      <c r="T383" s="114"/>
      <c r="U383" s="128"/>
      <c r="V383" s="129"/>
      <c r="W383" s="97">
        <f>IF(Table13[[#This Row],[Referral '#]]="GE-001-156",1,0)</f>
        <v>0</v>
      </c>
      <c r="X383" s="97">
        <f>IF(Table13[[#This Row],[Status]]="Approved",1,0)</f>
        <v>0</v>
      </c>
      <c r="Y383" s="116">
        <f>IF(Table13[[#This Row],[Sent to GE Committee]]&gt;0,1,0)</f>
        <v>0</v>
      </c>
      <c r="Z383" s="117">
        <f>IF(Table13[[#This Row],[New/Revisioned/Directly Converted]]="New",1,0)</f>
        <v>0</v>
      </c>
      <c r="AA383" s="117">
        <f>Table13[[#This Row],['#ofReferrals]]-Table13[[#This Row],[New]]</f>
        <v>0</v>
      </c>
    </row>
    <row r="384" spans="1:27" ht="20.100000000000001" customHeight="1" x14ac:dyDescent="0.25">
      <c r="A384" s="96" t="s">
        <v>1511</v>
      </c>
      <c r="B384" s="108" t="s">
        <v>223</v>
      </c>
      <c r="C384" s="107"/>
      <c r="D384" s="159"/>
      <c r="E384" s="109"/>
      <c r="F384" s="159"/>
      <c r="G384" s="159"/>
      <c r="J384" s="159"/>
      <c r="K384" s="160"/>
      <c r="L384" s="160"/>
      <c r="P384" s="162"/>
      <c r="S384" s="113"/>
      <c r="T384" s="114"/>
      <c r="U384" s="128"/>
      <c r="V384" s="115"/>
      <c r="W384" s="121">
        <f>IF(Table13[[#This Row],[Referral '#]]="GE-001-156",1,0)</f>
        <v>0</v>
      </c>
      <c r="X384" s="97">
        <f>IF(Table13[[#This Row],[Status]]="Approved",1,0)</f>
        <v>0</v>
      </c>
      <c r="Y384" s="116">
        <f>IF(Table13[[#This Row],[Sent to GE Committee]]&gt;0,1,0)</f>
        <v>0</v>
      </c>
      <c r="Z384" s="117">
        <f>IF(Table13[[#This Row],[New/Revisioned/Directly Converted]]="New",1,0)</f>
        <v>0</v>
      </c>
      <c r="AA384" s="117">
        <f>Table13[[#This Row],['#ofReferrals]]-Table13[[#This Row],[New]]</f>
        <v>0</v>
      </c>
    </row>
    <row r="385" spans="1:27" ht="20.100000000000001" customHeight="1" x14ac:dyDescent="0.25">
      <c r="A385" s="96" t="s">
        <v>1512</v>
      </c>
      <c r="B385" s="108" t="s">
        <v>1237</v>
      </c>
      <c r="C385" s="107"/>
      <c r="D385" s="159"/>
      <c r="E385" s="109"/>
      <c r="F385" s="159"/>
      <c r="G385" s="159"/>
      <c r="J385" s="159"/>
      <c r="K385" s="160"/>
      <c r="L385" s="160"/>
      <c r="P385" s="162"/>
      <c r="S385" s="113"/>
      <c r="T385" s="114"/>
      <c r="U385" s="128"/>
      <c r="V385" s="115"/>
      <c r="W385" s="121">
        <f>IF(Table13[[#This Row],[Referral '#]]="GE-001-156",1,0)</f>
        <v>0</v>
      </c>
      <c r="X385" s="97">
        <f>IF(Table13[[#This Row],[Status]]="Approved",1,0)</f>
        <v>0</v>
      </c>
      <c r="Y385" s="116">
        <f>IF(Table13[[#This Row],[Sent to GE Committee]]&gt;0,1,0)</f>
        <v>0</v>
      </c>
      <c r="Z385" s="117">
        <f>IF(Table13[[#This Row],[New/Revisioned/Directly Converted]]="New",1,0)</f>
        <v>0</v>
      </c>
      <c r="AA385" s="117">
        <f>Table13[[#This Row],['#ofReferrals]]-Table13[[#This Row],[New]]</f>
        <v>0</v>
      </c>
    </row>
    <row r="386" spans="1:27" ht="20.100000000000001" customHeight="1" x14ac:dyDescent="0.25">
      <c r="A386" s="96" t="s">
        <v>1513</v>
      </c>
      <c r="B386" s="108" t="s">
        <v>237</v>
      </c>
      <c r="C386" s="107"/>
      <c r="D386" s="159"/>
      <c r="E386" s="109"/>
      <c r="F386" s="159"/>
      <c r="G386" s="159"/>
      <c r="J386" s="159"/>
      <c r="K386" s="160"/>
      <c r="L386" s="160"/>
      <c r="P386" s="162"/>
      <c r="S386" s="113"/>
      <c r="T386" s="114"/>
      <c r="U386" s="128"/>
      <c r="V386" s="115"/>
      <c r="W386" s="121">
        <f>IF(Table13[[#This Row],[Referral '#]]="GE-001-156",1,0)</f>
        <v>0</v>
      </c>
      <c r="X386" s="97">
        <f>IF(Table13[[#This Row],[Status]]="Approved",1,0)</f>
        <v>0</v>
      </c>
      <c r="Y386" s="116">
        <f>IF(Table13[[#This Row],[Sent to GE Committee]]&gt;0,1,0)</f>
        <v>0</v>
      </c>
      <c r="Z386" s="117">
        <f>IF(Table13[[#This Row],[New/Revisioned/Directly Converted]]="New",1,0)</f>
        <v>0</v>
      </c>
      <c r="AA386" s="117">
        <f>Table13[[#This Row],['#ofReferrals]]-Table13[[#This Row],[New]]</f>
        <v>0</v>
      </c>
    </row>
    <row r="387" spans="1:27" ht="20.100000000000001" customHeight="1" x14ac:dyDescent="0.25">
      <c r="A387" s="96" t="s">
        <v>1514</v>
      </c>
      <c r="B387" s="108" t="s">
        <v>324</v>
      </c>
      <c r="C387" s="107"/>
      <c r="D387" s="159"/>
      <c r="E387" s="109"/>
      <c r="F387" s="159"/>
      <c r="G387" s="159"/>
      <c r="J387" s="159"/>
      <c r="K387" s="160"/>
      <c r="L387" s="160"/>
      <c r="P387" s="162"/>
      <c r="S387" s="113"/>
      <c r="T387" s="114"/>
      <c r="U387" s="128"/>
      <c r="V387" s="129"/>
      <c r="W387" s="97">
        <f>IF(Table13[[#This Row],[Referral '#]]="GE-001-156",1,0)</f>
        <v>0</v>
      </c>
      <c r="X387" s="97">
        <f>IF(Table13[[#This Row],[Status]]="Approved",1,0)</f>
        <v>0</v>
      </c>
      <c r="Y387" s="116">
        <f>IF(Table13[[#This Row],[Sent to GE Committee]]&gt;0,1,0)</f>
        <v>0</v>
      </c>
      <c r="Z387" s="117">
        <f>IF(Table13[[#This Row],[New/Revisioned/Directly Converted]]="New",1,0)</f>
        <v>0</v>
      </c>
      <c r="AA387" s="117">
        <f>Table13[[#This Row],['#ofReferrals]]-Table13[[#This Row],[New]]</f>
        <v>0</v>
      </c>
    </row>
    <row r="388" spans="1:27" ht="20.100000000000001" customHeight="1" x14ac:dyDescent="0.25">
      <c r="A388" s="96" t="s">
        <v>1515</v>
      </c>
      <c r="B388" s="108" t="s">
        <v>962</v>
      </c>
      <c r="C388" s="107" t="s">
        <v>963</v>
      </c>
      <c r="D388" s="159"/>
      <c r="E388" s="109"/>
      <c r="F388" s="159"/>
      <c r="G388" s="159"/>
      <c r="J388" s="159"/>
      <c r="K388" s="160"/>
      <c r="L388" s="160"/>
      <c r="P388" s="162"/>
      <c r="S388" s="113"/>
      <c r="T388" s="114"/>
      <c r="U388" s="128"/>
      <c r="V388" s="115"/>
      <c r="W388" s="121">
        <f>IF(Table13[[#This Row],[Referral '#]]="GE-001-156",1,0)</f>
        <v>0</v>
      </c>
      <c r="X388" s="97">
        <f>IF(Table13[[#This Row],[Status]]="Approved",1,0)</f>
        <v>0</v>
      </c>
      <c r="Y388" s="116">
        <f>IF(Table13[[#This Row],[Sent to GE Committee]]&gt;0,1,0)</f>
        <v>0</v>
      </c>
      <c r="Z388" s="117">
        <f>IF(Table13[[#This Row],[New/Revisioned/Directly Converted]]="New",1,0)</f>
        <v>0</v>
      </c>
      <c r="AA388" s="117">
        <f>Table13[[#This Row],['#ofReferrals]]-Table13[[#This Row],[New]]</f>
        <v>0</v>
      </c>
    </row>
    <row r="389" spans="1:27" ht="20.100000000000001" customHeight="1" x14ac:dyDescent="0.25">
      <c r="A389" s="96" t="s">
        <v>1516</v>
      </c>
      <c r="B389" s="108" t="s">
        <v>962</v>
      </c>
      <c r="C389" s="107" t="s">
        <v>963</v>
      </c>
      <c r="D389" s="159"/>
      <c r="E389" s="109"/>
      <c r="F389" s="159"/>
      <c r="G389" s="159"/>
      <c r="J389" s="159"/>
      <c r="K389" s="160"/>
      <c r="L389" s="160"/>
      <c r="P389" s="162"/>
      <c r="S389" s="113"/>
      <c r="T389" s="114"/>
      <c r="U389" s="128"/>
      <c r="V389" s="115"/>
      <c r="W389" s="121">
        <f>IF(Table13[[#This Row],[Referral '#]]="GE-001-156",1,0)</f>
        <v>0</v>
      </c>
      <c r="X389" s="97">
        <f>IF(Table13[[#This Row],[Status]]="Approved",1,0)</f>
        <v>0</v>
      </c>
      <c r="Y389" s="116">
        <f>IF(Table13[[#This Row],[Sent to GE Committee]]&gt;0,1,0)</f>
        <v>0</v>
      </c>
      <c r="Z389" s="117">
        <f>IF(Table13[[#This Row],[New/Revisioned/Directly Converted]]="New",1,0)</f>
        <v>0</v>
      </c>
      <c r="AA389" s="117">
        <f>Table13[[#This Row],['#ofReferrals]]-Table13[[#This Row],[New]]</f>
        <v>0</v>
      </c>
    </row>
    <row r="390" spans="1:27" ht="20.100000000000001" customHeight="1" x14ac:dyDescent="0.25">
      <c r="A390" s="96" t="s">
        <v>1517</v>
      </c>
      <c r="B390" s="108" t="s">
        <v>962</v>
      </c>
      <c r="C390" s="107" t="s">
        <v>963</v>
      </c>
      <c r="D390" s="159"/>
      <c r="E390" s="109"/>
      <c r="F390" s="159"/>
      <c r="G390" s="159"/>
      <c r="J390" s="159"/>
      <c r="K390" s="160"/>
      <c r="L390" s="160"/>
      <c r="P390" s="162"/>
      <c r="S390" s="113"/>
      <c r="T390" s="114"/>
      <c r="U390" s="128"/>
      <c r="V390" s="129"/>
      <c r="W390" s="97">
        <f>IF(Table13[[#This Row],[Referral '#]]="GE-001-156",1,0)</f>
        <v>0</v>
      </c>
      <c r="X390" s="97">
        <f>IF(Table13[[#This Row],[Status]]="Approved",1,0)</f>
        <v>0</v>
      </c>
      <c r="Y390" s="116">
        <f>IF(Table13[[#This Row],[Sent to GE Committee]]&gt;0,1,0)</f>
        <v>0</v>
      </c>
      <c r="Z390" s="117">
        <f>IF(Table13[[#This Row],[New/Revisioned/Directly Converted]]="New",1,0)</f>
        <v>0</v>
      </c>
      <c r="AA390" s="117">
        <f>Table13[[#This Row],['#ofReferrals]]-Table13[[#This Row],[New]]</f>
        <v>0</v>
      </c>
    </row>
    <row r="391" spans="1:27" ht="20.100000000000001" customHeight="1" x14ac:dyDescent="0.25">
      <c r="A391" s="96" t="s">
        <v>1518</v>
      </c>
      <c r="B391" s="108" t="s">
        <v>237</v>
      </c>
      <c r="C391" s="107"/>
      <c r="D391" s="159"/>
      <c r="E391" s="109"/>
      <c r="F391" s="159"/>
      <c r="G391" s="159"/>
      <c r="J391" s="159"/>
      <c r="K391" s="160"/>
      <c r="L391" s="160"/>
      <c r="P391" s="162"/>
      <c r="S391" s="113"/>
      <c r="T391" s="114"/>
      <c r="U391" s="128"/>
      <c r="V391" s="115"/>
      <c r="W391" s="121">
        <f>IF(Table13[[#This Row],[Referral '#]]="GE-001-156",1,0)</f>
        <v>0</v>
      </c>
      <c r="X391" s="97">
        <f>IF(Table13[[#This Row],[Status]]="Approved",1,0)</f>
        <v>0</v>
      </c>
      <c r="Y391" s="116">
        <f>IF(Table13[[#This Row],[Sent to GE Committee]]&gt;0,1,0)</f>
        <v>0</v>
      </c>
      <c r="Z391" s="117">
        <f>IF(Table13[[#This Row],[New/Revisioned/Directly Converted]]="New",1,0)</f>
        <v>0</v>
      </c>
      <c r="AA391" s="117">
        <f>Table13[[#This Row],['#ofReferrals]]-Table13[[#This Row],[New]]</f>
        <v>0</v>
      </c>
    </row>
    <row r="392" spans="1:27" ht="20.100000000000001" customHeight="1" x14ac:dyDescent="0.25">
      <c r="A392" s="96" t="s">
        <v>1519</v>
      </c>
      <c r="B392" s="108" t="s">
        <v>220</v>
      </c>
      <c r="C392" s="107"/>
      <c r="D392" s="159"/>
      <c r="E392" s="109"/>
      <c r="F392" s="159"/>
      <c r="G392" s="159"/>
      <c r="J392" s="159"/>
      <c r="K392" s="160"/>
      <c r="L392" s="160"/>
      <c r="P392" s="162"/>
      <c r="S392" s="113"/>
      <c r="T392" s="114"/>
      <c r="U392" s="128"/>
      <c r="V392" s="115"/>
      <c r="W392" s="121">
        <f>IF(Table13[[#This Row],[Referral '#]]="GE-001-156",1,0)</f>
        <v>0</v>
      </c>
      <c r="X392" s="97">
        <f>IF(Table13[[#This Row],[Status]]="Approved",1,0)</f>
        <v>0</v>
      </c>
      <c r="Y392" s="116">
        <f>IF(Table13[[#This Row],[Sent to GE Committee]]&gt;0,1,0)</f>
        <v>0</v>
      </c>
      <c r="Z392" s="117">
        <f>IF(Table13[[#This Row],[New/Revisioned/Directly Converted]]="New",1,0)</f>
        <v>0</v>
      </c>
      <c r="AA392" s="117">
        <f>Table13[[#This Row],['#ofReferrals]]-Table13[[#This Row],[New]]</f>
        <v>0</v>
      </c>
    </row>
    <row r="393" spans="1:27" ht="20.100000000000001" customHeight="1" x14ac:dyDescent="0.25">
      <c r="A393" s="96" t="s">
        <v>1520</v>
      </c>
      <c r="B393" s="108" t="s">
        <v>240</v>
      </c>
      <c r="C393" s="107"/>
      <c r="D393" s="159"/>
      <c r="E393" s="109"/>
      <c r="F393" s="159"/>
      <c r="G393" s="159"/>
      <c r="J393" s="159"/>
      <c r="K393" s="160"/>
      <c r="L393" s="160"/>
      <c r="P393" s="162"/>
      <c r="S393" s="113"/>
      <c r="T393" s="114"/>
      <c r="U393" s="128"/>
      <c r="V393" s="129"/>
      <c r="W393" s="97">
        <f>IF(Table13[[#This Row],[Referral '#]]="GE-001-156",1,0)</f>
        <v>0</v>
      </c>
      <c r="X393" s="97">
        <f>IF(Table13[[#This Row],[Status]]="Approved",1,0)</f>
        <v>0</v>
      </c>
      <c r="Y393" s="116">
        <f>IF(Table13[[#This Row],[Sent to GE Committee]]&gt;0,1,0)</f>
        <v>0</v>
      </c>
      <c r="Z393" s="117">
        <f>IF(Table13[[#This Row],[New/Revisioned/Directly Converted]]="New",1,0)</f>
        <v>0</v>
      </c>
      <c r="AA393" s="117">
        <f>Table13[[#This Row],['#ofReferrals]]-Table13[[#This Row],[New]]</f>
        <v>0</v>
      </c>
    </row>
    <row r="394" spans="1:27" ht="20.100000000000001" customHeight="1" x14ac:dyDescent="0.25">
      <c r="A394" s="96" t="s">
        <v>1521</v>
      </c>
      <c r="B394" s="108" t="s">
        <v>214</v>
      </c>
      <c r="C394" s="107"/>
      <c r="D394" s="159"/>
      <c r="E394" s="109"/>
      <c r="F394" s="159"/>
      <c r="G394" s="159"/>
      <c r="J394" s="159"/>
      <c r="K394" s="160"/>
      <c r="L394" s="160"/>
      <c r="P394" s="162"/>
      <c r="S394" s="113"/>
      <c r="T394" s="114"/>
      <c r="U394" s="128"/>
      <c r="V394" s="129"/>
      <c r="W394" s="97">
        <f>IF(Table13[[#This Row],[Referral '#]]="GE-001-156",1,0)</f>
        <v>0</v>
      </c>
      <c r="X394" s="97">
        <f>IF(Table13[[#This Row],[Status]]="Approved",1,0)</f>
        <v>0</v>
      </c>
      <c r="Y394" s="116">
        <f>IF(Table13[[#This Row],[Sent to GE Committee]]&gt;0,1,0)</f>
        <v>0</v>
      </c>
      <c r="Z394" s="117">
        <f>IF(Table13[[#This Row],[New/Revisioned/Directly Converted]]="New",1,0)</f>
        <v>0</v>
      </c>
      <c r="AA394" s="117">
        <f>Table13[[#This Row],['#ofReferrals]]-Table13[[#This Row],[New]]</f>
        <v>0</v>
      </c>
    </row>
    <row r="395" spans="1:27" ht="20.100000000000001" customHeight="1" x14ac:dyDescent="0.25">
      <c r="A395" s="96" t="s">
        <v>1522</v>
      </c>
      <c r="B395" s="108" t="s">
        <v>237</v>
      </c>
      <c r="C395" s="107"/>
      <c r="D395" s="159"/>
      <c r="E395" s="109"/>
      <c r="F395" s="159"/>
      <c r="G395" s="159"/>
      <c r="J395" s="159"/>
      <c r="K395" s="160"/>
      <c r="L395" s="160"/>
      <c r="P395" s="162"/>
      <c r="S395" s="113"/>
      <c r="T395" s="114"/>
      <c r="U395" s="128"/>
      <c r="V395" s="115"/>
      <c r="W395" s="121">
        <f>IF(Table13[[#This Row],[Referral '#]]="GE-001-156",1,0)</f>
        <v>0</v>
      </c>
      <c r="X395" s="97">
        <f>IF(Table13[[#This Row],[Status]]="Approved",1,0)</f>
        <v>0</v>
      </c>
      <c r="Y395" s="116">
        <f>IF(Table13[[#This Row],[Sent to GE Committee]]&gt;0,1,0)</f>
        <v>0</v>
      </c>
      <c r="Z395" s="117">
        <f>IF(Table13[[#This Row],[New/Revisioned/Directly Converted]]="New",1,0)</f>
        <v>0</v>
      </c>
      <c r="AA395" s="117">
        <f>Table13[[#This Row],['#ofReferrals]]-Table13[[#This Row],[New]]</f>
        <v>0</v>
      </c>
    </row>
    <row r="396" spans="1:27" ht="20.100000000000001" customHeight="1" x14ac:dyDescent="0.25">
      <c r="A396" s="156" t="s">
        <v>1523</v>
      </c>
      <c r="B396" s="157" t="s">
        <v>217</v>
      </c>
      <c r="C396" s="158"/>
      <c r="D396" s="159"/>
      <c r="E396" s="133"/>
      <c r="F396" s="159"/>
      <c r="G396" s="159"/>
      <c r="H396" s="159"/>
      <c r="I396" s="159"/>
      <c r="J396" s="159"/>
      <c r="K396" s="160"/>
      <c r="L396" s="160"/>
      <c r="M396" s="161"/>
      <c r="N396" s="160"/>
      <c r="O396" s="160"/>
      <c r="P396" s="162"/>
      <c r="Q396" s="158"/>
      <c r="R396" s="161"/>
      <c r="S396" s="163"/>
      <c r="T396" s="164"/>
      <c r="U396" s="165"/>
      <c r="V396" s="115"/>
      <c r="W396" s="121">
        <f>IF(Table13[[#This Row],[Referral '#]]="GE-001-156",1,0)</f>
        <v>0</v>
      </c>
      <c r="X396" s="159">
        <f>IF(Table13[[#This Row],[Status]]="Approved",1,0)</f>
        <v>0</v>
      </c>
      <c r="Y396" s="116">
        <f>IF(Table13[[#This Row],[Sent to GE Committee]]&gt;0,1,0)</f>
        <v>0</v>
      </c>
      <c r="Z396" s="117">
        <f>IF(Table13[[#This Row],[New/Revisioned/Directly Converted]]="New",1,0)</f>
        <v>0</v>
      </c>
      <c r="AA396" s="117">
        <f>Table13[[#This Row],['#ofReferrals]]-Table13[[#This Row],[New]]</f>
        <v>0</v>
      </c>
    </row>
    <row r="397" spans="1:27" ht="20.100000000000001" customHeight="1" x14ac:dyDescent="0.25">
      <c r="A397" s="156" t="s">
        <v>1524</v>
      </c>
      <c r="B397" s="157" t="s">
        <v>217</v>
      </c>
      <c r="C397" s="158"/>
      <c r="D397" s="159"/>
      <c r="E397" s="133"/>
      <c r="F397" s="159"/>
      <c r="G397" s="159"/>
      <c r="H397" s="159"/>
      <c r="I397" s="159"/>
      <c r="J397" s="159"/>
      <c r="K397" s="160"/>
      <c r="L397" s="160"/>
      <c r="M397" s="161"/>
      <c r="N397" s="160"/>
      <c r="O397" s="160"/>
      <c r="P397" s="162"/>
      <c r="Q397" s="158"/>
      <c r="R397" s="161"/>
      <c r="S397" s="163"/>
      <c r="T397" s="164"/>
      <c r="U397" s="165"/>
      <c r="V397" s="115"/>
      <c r="W397" s="121">
        <f>IF(Table13[[#This Row],[Referral '#]]="GE-001-156",1,0)</f>
        <v>0</v>
      </c>
      <c r="X397" s="159">
        <f>IF(Table13[[#This Row],[Status]]="Approved",1,0)</f>
        <v>0</v>
      </c>
      <c r="Y397" s="116">
        <f>IF(Table13[[#This Row],[Sent to GE Committee]]&gt;0,1,0)</f>
        <v>0</v>
      </c>
      <c r="Z397" s="117">
        <f>IF(Table13[[#This Row],[New/Revisioned/Directly Converted]]="New",1,0)</f>
        <v>0</v>
      </c>
      <c r="AA397" s="117">
        <f>Table13[[#This Row],['#ofReferrals]]-Table13[[#This Row],[New]]</f>
        <v>0</v>
      </c>
    </row>
    <row r="398" spans="1:27" ht="20.100000000000001" customHeight="1" x14ac:dyDescent="0.25">
      <c r="A398" s="156" t="s">
        <v>1525</v>
      </c>
      <c r="B398" s="157" t="s">
        <v>962</v>
      </c>
      <c r="C398" s="158" t="s">
        <v>963</v>
      </c>
      <c r="D398" s="159"/>
      <c r="E398" s="133"/>
      <c r="F398" s="159"/>
      <c r="G398" s="159"/>
      <c r="H398" s="159"/>
      <c r="I398" s="159"/>
      <c r="J398" s="159"/>
      <c r="K398" s="160"/>
      <c r="L398" s="160"/>
      <c r="M398" s="161"/>
      <c r="N398" s="160"/>
      <c r="O398" s="160"/>
      <c r="P398" s="162"/>
      <c r="Q398" s="158"/>
      <c r="R398" s="161"/>
      <c r="S398" s="163"/>
      <c r="T398" s="164"/>
      <c r="U398" s="165"/>
      <c r="V398" s="115"/>
      <c r="W398" s="121">
        <f>IF(Table13[[#This Row],[Referral '#]]="GE-001-156",1,0)</f>
        <v>0</v>
      </c>
      <c r="X398" s="159">
        <f>IF(Table13[[#This Row],[Status]]="Approved",1,0)</f>
        <v>0</v>
      </c>
      <c r="Y398" s="116">
        <f>IF(Table13[[#This Row],[Sent to GE Committee]]&gt;0,1,0)</f>
        <v>0</v>
      </c>
      <c r="Z398" s="117">
        <f>IF(Table13[[#This Row],[New/Revisioned/Directly Converted]]="New",1,0)</f>
        <v>0</v>
      </c>
      <c r="AA398" s="117">
        <f>Table13[[#This Row],['#ofReferrals]]-Table13[[#This Row],[New]]</f>
        <v>0</v>
      </c>
    </row>
    <row r="399" spans="1:27" ht="20.100000000000001" customHeight="1" x14ac:dyDescent="0.25">
      <c r="A399" s="97" t="s">
        <v>1526</v>
      </c>
      <c r="B399" s="108" t="s">
        <v>962</v>
      </c>
      <c r="C399" s="107" t="s">
        <v>963</v>
      </c>
      <c r="D399" s="159"/>
      <c r="E399" s="109"/>
      <c r="S399" s="113"/>
      <c r="T399" s="114"/>
      <c r="U399" s="128"/>
      <c r="V399" s="129"/>
      <c r="W399" s="97">
        <f>IF(Table13[[#This Row],[Referral '#]]="GE-001-156",1,0)</f>
        <v>0</v>
      </c>
      <c r="X399" s="97">
        <f>IF(Table13[[#This Row],[Status]]="Approved",1,0)</f>
        <v>0</v>
      </c>
      <c r="Y399" s="116">
        <f>IF(Table13[[#This Row],[Sent to GE Committee]]&gt;0,1,0)</f>
        <v>0</v>
      </c>
      <c r="Z399" s="117">
        <f>IF(Table13[[#This Row],[New/Revisioned/Directly Converted]]="New",1,0)</f>
        <v>0</v>
      </c>
      <c r="AA399" s="117">
        <f>Table13[[#This Row],['#ofReferrals]]-Table13[[#This Row],[New]]</f>
        <v>0</v>
      </c>
    </row>
    <row r="400" spans="1:27" ht="20.100000000000001" customHeight="1" x14ac:dyDescent="0.25">
      <c r="A400" s="97" t="s">
        <v>1527</v>
      </c>
      <c r="B400" s="108" t="s">
        <v>240</v>
      </c>
      <c r="C400" s="107"/>
      <c r="D400" s="159"/>
      <c r="E400" s="109"/>
      <c r="S400" s="113"/>
      <c r="T400" s="114"/>
      <c r="U400" s="128"/>
      <c r="V400" s="129"/>
      <c r="W400" s="97">
        <f>IF(Table13[[#This Row],[Referral '#]]="GE-001-156",1,0)</f>
        <v>0</v>
      </c>
      <c r="X400" s="97">
        <f>IF(Table13[[#This Row],[Status]]="Approved",1,0)</f>
        <v>0</v>
      </c>
      <c r="Y400" s="116">
        <f>IF(Table13[[#This Row],[Sent to GE Committee]]&gt;0,1,0)</f>
        <v>0</v>
      </c>
      <c r="Z400" s="117">
        <f>IF(Table13[[#This Row],[New/Revisioned/Directly Converted]]="New",1,0)</f>
        <v>0</v>
      </c>
      <c r="AA400" s="117">
        <f>Table13[[#This Row],['#ofReferrals]]-Table13[[#This Row],[New]]</f>
        <v>0</v>
      </c>
    </row>
    <row r="401" spans="1:27" ht="20.100000000000001" customHeight="1" x14ac:dyDescent="0.25">
      <c r="A401" s="97" t="s">
        <v>1528</v>
      </c>
      <c r="B401" s="108" t="s">
        <v>223</v>
      </c>
      <c r="C401" s="158"/>
      <c r="D401" s="159"/>
      <c r="E401" s="133"/>
      <c r="F401" s="159"/>
      <c r="G401" s="159"/>
      <c r="H401" s="159"/>
      <c r="I401" s="159"/>
      <c r="J401" s="159"/>
      <c r="K401" s="160"/>
      <c r="L401" s="160"/>
      <c r="M401" s="161"/>
      <c r="N401" s="160"/>
      <c r="O401" s="160"/>
      <c r="P401" s="162"/>
      <c r="Q401" s="158"/>
      <c r="R401" s="161"/>
      <c r="S401" s="163"/>
      <c r="T401" s="164"/>
      <c r="U401" s="165"/>
      <c r="V401" s="115"/>
      <c r="W401" s="121">
        <f>IF(Table13[[#This Row],[Referral '#]]="GE-001-156",1,0)</f>
        <v>0</v>
      </c>
      <c r="X401" s="159">
        <f>IF(Table13[[#This Row],[Status]]="Approved",1,0)</f>
        <v>0</v>
      </c>
      <c r="Y401" s="116">
        <f>IF(Table13[[#This Row],[Sent to GE Committee]]&gt;0,1,0)</f>
        <v>0</v>
      </c>
      <c r="Z401" s="117">
        <f>IF(Table13[[#This Row],[New/Revisioned/Directly Converted]]="New",1,0)</f>
        <v>0</v>
      </c>
      <c r="AA401" s="117">
        <f>Table13[[#This Row],['#ofReferrals]]-Table13[[#This Row],[New]]</f>
        <v>0</v>
      </c>
    </row>
    <row r="402" spans="1:27" ht="20.100000000000001" customHeight="1" x14ac:dyDescent="0.25">
      <c r="A402" s="156" t="s">
        <v>1529</v>
      </c>
      <c r="B402" s="157" t="s">
        <v>204</v>
      </c>
      <c r="C402" s="158"/>
      <c r="D402" s="159"/>
      <c r="E402" s="133"/>
      <c r="F402" s="159"/>
      <c r="G402" s="159"/>
      <c r="H402" s="159"/>
      <c r="I402" s="159"/>
      <c r="J402" s="159"/>
      <c r="K402" s="160"/>
      <c r="L402" s="160"/>
      <c r="M402" s="161"/>
      <c r="N402" s="160"/>
      <c r="O402" s="160"/>
      <c r="P402" s="162"/>
      <c r="Q402" s="158"/>
      <c r="R402" s="161"/>
      <c r="S402" s="163"/>
      <c r="T402" s="164"/>
      <c r="U402" s="165"/>
      <c r="V402" s="168"/>
      <c r="W402" s="159">
        <f>IF(Table13[[#This Row],[Referral '#]]="GE-001-156",1,0)</f>
        <v>0</v>
      </c>
      <c r="X402" s="159">
        <f>IF(Table13[[#This Row],[Status]]="Approved",1,0)</f>
        <v>0</v>
      </c>
      <c r="Y402" s="169">
        <f>IF(Table13[[#This Row],[Sent to GE Committee]]&gt;0,1,0)</f>
        <v>0</v>
      </c>
      <c r="Z402" s="169">
        <f>IF(Table13[[#This Row],[New/Revisioned/Directly Converted]]="New",1,0)</f>
        <v>0</v>
      </c>
      <c r="AA402" s="169">
        <f>Table13[[#This Row],['#ofReferrals]]-Table13[[#This Row],[New]]</f>
        <v>0</v>
      </c>
    </row>
    <row r="403" spans="1:27" ht="20.100000000000001" customHeight="1" x14ac:dyDescent="0.25">
      <c r="A403" s="156" t="s">
        <v>1530</v>
      </c>
      <c r="B403" s="157" t="s">
        <v>204</v>
      </c>
      <c r="C403" s="158"/>
      <c r="D403" s="159"/>
      <c r="E403" s="133"/>
      <c r="F403" s="159"/>
      <c r="G403" s="159"/>
      <c r="H403" s="159"/>
      <c r="I403" s="159"/>
      <c r="J403" s="159"/>
      <c r="K403" s="160"/>
      <c r="L403" s="160"/>
      <c r="M403" s="161"/>
      <c r="N403" s="160"/>
      <c r="O403" s="160"/>
      <c r="P403" s="162"/>
      <c r="Q403" s="158"/>
      <c r="R403" s="161"/>
      <c r="S403" s="163"/>
      <c r="T403" s="164"/>
      <c r="U403" s="165"/>
      <c r="V403" s="168"/>
      <c r="W403" s="159">
        <f>IF(Table13[[#This Row],[Referral '#]]="GE-001-156",1,0)</f>
        <v>0</v>
      </c>
      <c r="X403" s="159">
        <f>IF(Table13[[#This Row],[Status]]="Approved",1,0)</f>
        <v>0</v>
      </c>
      <c r="Y403" s="169">
        <f>IF(Table13[[#This Row],[Sent to GE Committee]]&gt;0,1,0)</f>
        <v>0</v>
      </c>
      <c r="Z403" s="169">
        <f>IF(Table13[[#This Row],[New/Revisioned/Directly Converted]]="New",1,0)</f>
        <v>0</v>
      </c>
      <c r="AA403" s="169">
        <f>Table13[[#This Row],['#ofReferrals]]-Table13[[#This Row],[New]]</f>
        <v>0</v>
      </c>
    </row>
  </sheetData>
  <mergeCells count="3">
    <mergeCell ref="A1:C1"/>
    <mergeCell ref="D1:R1"/>
    <mergeCell ref="S1:U1"/>
  </mergeCells>
  <conditionalFormatting sqref="E402">
    <cfRule type="duplicateValues" dxfId="29" priority="1"/>
  </conditionalFormatting>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17"/>
  <sheetViews>
    <sheetView topLeftCell="A94" workbookViewId="0">
      <selection activeCell="G102" sqref="G102"/>
    </sheetView>
  </sheetViews>
  <sheetFormatPr defaultRowHeight="15" x14ac:dyDescent="0.25"/>
  <cols>
    <col min="1" max="1" width="11.7109375" style="1" customWidth="1"/>
    <col min="2" max="2" width="48.7109375" style="1" customWidth="1"/>
    <col min="3" max="3" width="12.28515625" style="1" customWidth="1"/>
    <col min="4" max="4" width="11.85546875" style="57" customWidth="1"/>
    <col min="5" max="5" width="14.5703125" style="38" hidden="1" customWidth="1"/>
    <col min="6" max="6" width="16.85546875" style="33" customWidth="1"/>
    <col min="7" max="7" width="16.28515625" style="33" customWidth="1"/>
    <col min="8" max="8" width="26.7109375" style="11" customWidth="1"/>
    <col min="9" max="9" width="9.28515625" style="11" customWidth="1"/>
    <col min="10" max="10" width="14.140625" style="33" customWidth="1"/>
    <col min="11" max="11" width="41.140625" style="33" customWidth="1"/>
    <col min="12" max="12" width="22.140625" style="1" customWidth="1"/>
    <col min="13" max="13" width="9.140625" style="1"/>
    <col min="14" max="14" width="23.28515625" style="1" customWidth="1"/>
    <col min="15" max="16384" width="9.140625" style="1"/>
  </cols>
  <sheetData>
    <row r="1" spans="1:15" ht="60" x14ac:dyDescent="0.25">
      <c r="A1" s="6" t="s">
        <v>279</v>
      </c>
      <c r="B1" s="6" t="s">
        <v>280</v>
      </c>
      <c r="C1" s="6" t="s">
        <v>282</v>
      </c>
      <c r="D1" s="7" t="s">
        <v>283</v>
      </c>
      <c r="E1" s="4" t="s">
        <v>285</v>
      </c>
      <c r="F1" s="9" t="s">
        <v>637</v>
      </c>
      <c r="G1" s="9" t="s">
        <v>284</v>
      </c>
      <c r="H1" s="10" t="s">
        <v>341</v>
      </c>
      <c r="I1" s="10" t="s">
        <v>371</v>
      </c>
      <c r="J1" s="57" t="s">
        <v>135</v>
      </c>
      <c r="K1" s="67" t="s">
        <v>370</v>
      </c>
      <c r="L1" s="86"/>
      <c r="M1" s="86"/>
      <c r="N1" s="86"/>
      <c r="O1" s="86"/>
    </row>
    <row r="2" spans="1:15" ht="45" x14ac:dyDescent="0.25">
      <c r="A2" s="6" t="s">
        <v>201</v>
      </c>
      <c r="B2" s="40" t="s">
        <v>202</v>
      </c>
      <c r="C2" s="31" t="s">
        <v>204</v>
      </c>
      <c r="D2" s="4">
        <v>2</v>
      </c>
      <c r="E2" s="4" t="s">
        <v>286</v>
      </c>
      <c r="F2" s="9">
        <v>42401</v>
      </c>
      <c r="G2" s="9">
        <v>42404</v>
      </c>
      <c r="H2" s="11" t="s">
        <v>342</v>
      </c>
      <c r="I2" s="74">
        <f>IF(Table1[[#This Row],[Status]]&gt;0,0,1)</f>
        <v>0</v>
      </c>
      <c r="J2" s="33" t="s">
        <v>343</v>
      </c>
    </row>
    <row r="3" spans="1:15" ht="30" x14ac:dyDescent="0.25">
      <c r="A3" s="6" t="s">
        <v>205</v>
      </c>
      <c r="B3" s="40" t="s">
        <v>206</v>
      </c>
      <c r="C3" s="31" t="s">
        <v>204</v>
      </c>
      <c r="D3" s="7">
        <v>3</v>
      </c>
      <c r="E3" s="4" t="s">
        <v>287</v>
      </c>
      <c r="F3" s="9">
        <v>42401</v>
      </c>
      <c r="G3" s="9">
        <v>42404</v>
      </c>
      <c r="I3" s="74">
        <f>IF(Table1[[#This Row],[Status]]&gt;0,0,1)</f>
        <v>1</v>
      </c>
    </row>
    <row r="4" spans="1:15" ht="45" x14ac:dyDescent="0.25">
      <c r="A4" s="6" t="s">
        <v>207</v>
      </c>
      <c r="B4" s="40" t="s">
        <v>208</v>
      </c>
      <c r="C4" s="31" t="s">
        <v>204</v>
      </c>
      <c r="D4" s="7">
        <v>3</v>
      </c>
      <c r="E4" s="4" t="s">
        <v>287</v>
      </c>
      <c r="F4" s="9">
        <v>42401</v>
      </c>
      <c r="G4" s="9">
        <v>42404</v>
      </c>
      <c r="H4" s="11" t="s">
        <v>344</v>
      </c>
      <c r="I4" s="74">
        <f>IF(Table1[[#This Row],[Status]]&gt;0,0,1)</f>
        <v>0</v>
      </c>
      <c r="J4" s="33" t="s">
        <v>343</v>
      </c>
    </row>
    <row r="5" spans="1:15" ht="30" x14ac:dyDescent="0.25">
      <c r="A5" s="6" t="s">
        <v>209</v>
      </c>
      <c r="B5" s="40" t="s">
        <v>210</v>
      </c>
      <c r="C5" s="31" t="s">
        <v>211</v>
      </c>
      <c r="D5" s="7">
        <v>3</v>
      </c>
      <c r="E5" s="4" t="s">
        <v>287</v>
      </c>
      <c r="F5" s="9">
        <v>42401</v>
      </c>
      <c r="G5" s="9">
        <v>42404</v>
      </c>
      <c r="I5" s="74">
        <f>IF(Table1[[#This Row],[Status]]&gt;0,0,1)</f>
        <v>1</v>
      </c>
    </row>
    <row r="6" spans="1:15" ht="30" x14ac:dyDescent="0.25">
      <c r="A6" s="6" t="s">
        <v>212</v>
      </c>
      <c r="B6" s="40" t="s">
        <v>213</v>
      </c>
      <c r="C6" s="31" t="s">
        <v>214</v>
      </c>
      <c r="D6" s="7">
        <v>3</v>
      </c>
      <c r="E6" s="4" t="s">
        <v>287</v>
      </c>
      <c r="F6" s="9">
        <v>42401</v>
      </c>
      <c r="G6" s="9">
        <v>42404</v>
      </c>
      <c r="I6" s="74">
        <f>IF(Table1[[#This Row],[Status]]&gt;0,0,1)</f>
        <v>1</v>
      </c>
    </row>
    <row r="7" spans="1:15" ht="30" x14ac:dyDescent="0.25">
      <c r="A7" s="6" t="s">
        <v>215</v>
      </c>
      <c r="B7" s="40" t="s">
        <v>216</v>
      </c>
      <c r="C7" s="31" t="s">
        <v>217</v>
      </c>
      <c r="D7" s="7">
        <v>3</v>
      </c>
      <c r="E7" s="4" t="s">
        <v>287</v>
      </c>
      <c r="F7" s="9">
        <v>42401</v>
      </c>
      <c r="G7" s="9">
        <v>42404</v>
      </c>
      <c r="I7" s="74">
        <f>IF(Table1[[#This Row],[Status]]&gt;0,0,1)</f>
        <v>1</v>
      </c>
    </row>
    <row r="8" spans="1:15" ht="30" x14ac:dyDescent="0.25">
      <c r="A8" s="6" t="s">
        <v>218</v>
      </c>
      <c r="B8" s="30" t="s">
        <v>219</v>
      </c>
      <c r="C8" s="7" t="s">
        <v>220</v>
      </c>
      <c r="D8" s="7">
        <v>3</v>
      </c>
      <c r="E8" s="4" t="s">
        <v>287</v>
      </c>
      <c r="F8" s="9">
        <v>42401</v>
      </c>
      <c r="G8" s="9">
        <v>42404</v>
      </c>
      <c r="I8" s="74">
        <f>IF(Table1[[#This Row],[Status]]&gt;0,0,1)</f>
        <v>1</v>
      </c>
    </row>
    <row r="9" spans="1:15" ht="30" x14ac:dyDescent="0.25">
      <c r="A9" s="6" t="s">
        <v>221</v>
      </c>
      <c r="B9" s="30" t="s">
        <v>222</v>
      </c>
      <c r="C9" s="7" t="s">
        <v>223</v>
      </c>
      <c r="D9" s="7">
        <v>3</v>
      </c>
      <c r="E9" s="4" t="s">
        <v>287</v>
      </c>
      <c r="F9" s="9">
        <v>42401</v>
      </c>
      <c r="G9" s="9">
        <v>42404</v>
      </c>
      <c r="I9" s="74">
        <f>IF(Table1[[#This Row],[Status]]&gt;0,0,1)</f>
        <v>1</v>
      </c>
    </row>
    <row r="10" spans="1:15" ht="30" x14ac:dyDescent="0.25">
      <c r="A10" s="6" t="s">
        <v>224</v>
      </c>
      <c r="B10" s="30" t="s">
        <v>225</v>
      </c>
      <c r="C10" s="7" t="s">
        <v>217</v>
      </c>
      <c r="D10" s="7">
        <v>3</v>
      </c>
      <c r="E10" s="4" t="s">
        <v>287</v>
      </c>
      <c r="F10" s="9">
        <v>42401</v>
      </c>
      <c r="G10" s="9">
        <v>42404</v>
      </c>
      <c r="I10" s="74">
        <f>IF(Table1[[#This Row],[Status]]&gt;0,0,1)</f>
        <v>1</v>
      </c>
    </row>
    <row r="11" spans="1:15" ht="30" x14ac:dyDescent="0.25">
      <c r="A11" s="6" t="s">
        <v>226</v>
      </c>
      <c r="B11" s="30" t="s">
        <v>227</v>
      </c>
      <c r="C11" s="7" t="s">
        <v>217</v>
      </c>
      <c r="D11" s="7">
        <v>3</v>
      </c>
      <c r="E11" s="4" t="s">
        <v>287</v>
      </c>
      <c r="F11" s="9">
        <v>42401</v>
      </c>
      <c r="G11" s="9">
        <v>42404</v>
      </c>
      <c r="I11" s="74">
        <f>IF(Table1[[#This Row],[Status]]&gt;0,0,1)</f>
        <v>1</v>
      </c>
    </row>
    <row r="12" spans="1:15" ht="30" x14ac:dyDescent="0.25">
      <c r="A12" s="6" t="s">
        <v>228</v>
      </c>
      <c r="B12" s="30" t="s">
        <v>229</v>
      </c>
      <c r="C12" s="7" t="s">
        <v>204</v>
      </c>
      <c r="D12" s="7">
        <v>3</v>
      </c>
      <c r="E12" s="4" t="s">
        <v>287</v>
      </c>
      <c r="F12" s="9">
        <v>42401</v>
      </c>
      <c r="G12" s="9">
        <v>42404</v>
      </c>
      <c r="I12" s="74">
        <f>IF(Table1[[#This Row],[Status]]&gt;0,0,1)</f>
        <v>1</v>
      </c>
    </row>
    <row r="13" spans="1:15" ht="30" x14ac:dyDescent="0.25">
      <c r="A13" s="6" t="s">
        <v>230</v>
      </c>
      <c r="B13" s="40" t="s">
        <v>231</v>
      </c>
      <c r="C13" s="31" t="s">
        <v>232</v>
      </c>
      <c r="D13" s="7">
        <v>4</v>
      </c>
      <c r="E13" s="4" t="s">
        <v>288</v>
      </c>
      <c r="F13" s="9">
        <v>42401</v>
      </c>
      <c r="G13" s="9">
        <v>42404</v>
      </c>
      <c r="I13" s="74">
        <f>IF(Table1[[#This Row],[Status]]&gt;0,0,1)</f>
        <v>1</v>
      </c>
    </row>
    <row r="14" spans="1:15" ht="30" x14ac:dyDescent="0.25">
      <c r="A14" s="6" t="s">
        <v>233</v>
      </c>
      <c r="B14" s="40" t="s">
        <v>234</v>
      </c>
      <c r="C14" s="31" t="s">
        <v>232</v>
      </c>
      <c r="D14" s="7">
        <v>4</v>
      </c>
      <c r="E14" s="4" t="s">
        <v>288</v>
      </c>
      <c r="F14" s="9">
        <v>42401</v>
      </c>
      <c r="G14" s="9">
        <v>42404</v>
      </c>
      <c r="I14" s="74">
        <f>IF(Table1[[#This Row],[Status]]&gt;0,0,1)</f>
        <v>1</v>
      </c>
    </row>
    <row r="15" spans="1:15" ht="30" x14ac:dyDescent="0.25">
      <c r="A15" s="6" t="s">
        <v>235</v>
      </c>
      <c r="B15" s="40" t="s">
        <v>236</v>
      </c>
      <c r="C15" s="31" t="s">
        <v>237</v>
      </c>
      <c r="D15" s="7">
        <v>4</v>
      </c>
      <c r="E15" s="4" t="s">
        <v>288</v>
      </c>
      <c r="F15" s="9">
        <v>42401</v>
      </c>
      <c r="G15" s="9">
        <v>42404</v>
      </c>
      <c r="I15" s="74">
        <f>IF(Table1[[#This Row],[Status]]&gt;0,0,1)</f>
        <v>1</v>
      </c>
    </row>
    <row r="16" spans="1:15" ht="30" x14ac:dyDescent="0.25">
      <c r="A16" s="6" t="s">
        <v>238</v>
      </c>
      <c r="B16" s="40" t="s">
        <v>239</v>
      </c>
      <c r="C16" s="31" t="s">
        <v>240</v>
      </c>
      <c r="D16" s="7">
        <v>4</v>
      </c>
      <c r="E16" s="4" t="s">
        <v>288</v>
      </c>
      <c r="F16" s="9">
        <v>42401</v>
      </c>
      <c r="G16" s="9">
        <v>42404</v>
      </c>
      <c r="I16" s="74">
        <f>IF(Table1[[#This Row],[Status]]&gt;0,0,1)</f>
        <v>1</v>
      </c>
    </row>
    <row r="17" spans="1:10" ht="30" x14ac:dyDescent="0.25">
      <c r="A17" s="6" t="s">
        <v>241</v>
      </c>
      <c r="B17" s="30" t="s">
        <v>242</v>
      </c>
      <c r="C17" s="31" t="s">
        <v>240</v>
      </c>
      <c r="D17" s="7">
        <v>4</v>
      </c>
      <c r="E17" s="4" t="s">
        <v>288</v>
      </c>
      <c r="F17" s="9">
        <v>42401</v>
      </c>
      <c r="G17" s="9">
        <v>42404</v>
      </c>
      <c r="I17" s="74">
        <f>IF(Table1[[#This Row],[Status]]&gt;0,0,1)</f>
        <v>1</v>
      </c>
    </row>
    <row r="18" spans="1:10" ht="60" x14ac:dyDescent="0.25">
      <c r="A18" s="6" t="s">
        <v>243</v>
      </c>
      <c r="B18" s="40" t="s">
        <v>244</v>
      </c>
      <c r="C18" s="31" t="s">
        <v>240</v>
      </c>
      <c r="D18" s="7">
        <v>4</v>
      </c>
      <c r="E18" s="4" t="s">
        <v>288</v>
      </c>
      <c r="F18" s="9">
        <v>42401</v>
      </c>
      <c r="G18" s="9">
        <v>42404</v>
      </c>
      <c r="H18" s="11" t="s">
        <v>766</v>
      </c>
      <c r="I18" s="74">
        <f>IF(Table1[[#This Row],[Status]]&gt;0,0,1)</f>
        <v>0</v>
      </c>
      <c r="J18" s="33" t="s">
        <v>34</v>
      </c>
    </row>
    <row r="19" spans="1:10" ht="30" x14ac:dyDescent="0.25">
      <c r="A19" s="6" t="s">
        <v>245</v>
      </c>
      <c r="B19" s="30" t="s">
        <v>246</v>
      </c>
      <c r="C19" s="7" t="s">
        <v>247</v>
      </c>
      <c r="D19" s="7">
        <v>4</v>
      </c>
      <c r="E19" s="4" t="s">
        <v>288</v>
      </c>
      <c r="F19" s="9">
        <v>42401</v>
      </c>
      <c r="G19" s="9">
        <v>42404</v>
      </c>
      <c r="H19" s="11" t="s">
        <v>345</v>
      </c>
      <c r="I19" s="74">
        <f>IF(Table1[[#This Row],[Status]]&gt;0,0,1)</f>
        <v>0</v>
      </c>
      <c r="J19" s="33" t="s">
        <v>343</v>
      </c>
    </row>
    <row r="20" spans="1:10" ht="30" x14ac:dyDescent="0.25">
      <c r="A20" s="6" t="s">
        <v>248</v>
      </c>
      <c r="B20" s="30" t="s">
        <v>249</v>
      </c>
      <c r="C20" s="7" t="s">
        <v>214</v>
      </c>
      <c r="D20" s="7">
        <v>4</v>
      </c>
      <c r="E20" s="4" t="s">
        <v>288</v>
      </c>
      <c r="F20" s="9">
        <v>42401</v>
      </c>
      <c r="G20" s="9">
        <v>42404</v>
      </c>
      <c r="I20" s="74">
        <f>IF(Table1[[#This Row],[Status]]&gt;0,0,1)</f>
        <v>1</v>
      </c>
    </row>
    <row r="21" spans="1:10" ht="30" x14ac:dyDescent="0.25">
      <c r="A21" s="6" t="s">
        <v>250</v>
      </c>
      <c r="B21" s="30" t="s">
        <v>251</v>
      </c>
      <c r="C21" s="7" t="s">
        <v>214</v>
      </c>
      <c r="D21" s="7">
        <v>4</v>
      </c>
      <c r="E21" s="4" t="s">
        <v>288</v>
      </c>
      <c r="F21" s="9">
        <v>42401</v>
      </c>
      <c r="G21" s="9">
        <v>42404</v>
      </c>
      <c r="I21" s="74">
        <f>IF(Table1[[#This Row],[Status]]&gt;0,0,1)</f>
        <v>1</v>
      </c>
    </row>
    <row r="22" spans="1:10" ht="30" x14ac:dyDescent="0.25">
      <c r="A22" s="6" t="s">
        <v>252</v>
      </c>
      <c r="B22" s="30" t="s">
        <v>253</v>
      </c>
      <c r="C22" s="7" t="s">
        <v>232</v>
      </c>
      <c r="D22" s="7">
        <v>4</v>
      </c>
      <c r="E22" s="4" t="s">
        <v>288</v>
      </c>
      <c r="F22" s="9">
        <v>42401</v>
      </c>
      <c r="G22" s="9">
        <v>42404</v>
      </c>
      <c r="I22" s="74">
        <f>IF(Table1[[#This Row],[Status]]&gt;0,0,1)</f>
        <v>1</v>
      </c>
    </row>
    <row r="23" spans="1:10" ht="30" x14ac:dyDescent="0.25">
      <c r="A23" s="6" t="s">
        <v>254</v>
      </c>
      <c r="B23" s="30" t="s">
        <v>255</v>
      </c>
      <c r="C23" s="7" t="s">
        <v>240</v>
      </c>
      <c r="D23" s="7">
        <v>4</v>
      </c>
      <c r="E23" s="4" t="s">
        <v>288</v>
      </c>
      <c r="F23" s="9">
        <v>42401</v>
      </c>
      <c r="G23" s="9">
        <v>42404</v>
      </c>
      <c r="I23" s="74">
        <f>IF(Table1[[#This Row],[Status]]&gt;0,0,1)</f>
        <v>1</v>
      </c>
    </row>
    <row r="24" spans="1:10" ht="30" x14ac:dyDescent="0.25">
      <c r="A24" s="6" t="s">
        <v>256</v>
      </c>
      <c r="B24" s="30" t="s">
        <v>257</v>
      </c>
      <c r="C24" s="7" t="s">
        <v>240</v>
      </c>
      <c r="D24" s="7">
        <v>4</v>
      </c>
      <c r="E24" s="4" t="s">
        <v>288</v>
      </c>
      <c r="F24" s="9">
        <v>42401</v>
      </c>
      <c r="G24" s="9">
        <v>42404</v>
      </c>
      <c r="H24" s="11" t="s">
        <v>779</v>
      </c>
      <c r="I24" s="74">
        <f>IF(Table1[[#This Row],[Status]]&gt;0,0,1)</f>
        <v>0</v>
      </c>
      <c r="J24" s="33" t="s">
        <v>343</v>
      </c>
    </row>
    <row r="25" spans="1:10" ht="30" x14ac:dyDescent="0.25">
      <c r="A25" s="6" t="s">
        <v>258</v>
      </c>
      <c r="B25" s="30" t="s">
        <v>259</v>
      </c>
      <c r="C25" s="7" t="s">
        <v>232</v>
      </c>
      <c r="D25" s="7">
        <v>4</v>
      </c>
      <c r="E25" s="4" t="s">
        <v>288</v>
      </c>
      <c r="F25" s="9">
        <v>42401</v>
      </c>
      <c r="G25" s="9">
        <v>42404</v>
      </c>
      <c r="I25" s="74">
        <f>IF(Table1[[#This Row],[Status]]&gt;0,0,1)</f>
        <v>1</v>
      </c>
    </row>
    <row r="26" spans="1:10" ht="45" x14ac:dyDescent="0.25">
      <c r="A26" s="6" t="s">
        <v>260</v>
      </c>
      <c r="B26" s="30" t="s">
        <v>261</v>
      </c>
      <c r="C26" s="7" t="s">
        <v>232</v>
      </c>
      <c r="D26" s="7">
        <v>4</v>
      </c>
      <c r="E26" s="4" t="s">
        <v>288</v>
      </c>
      <c r="F26" s="9">
        <v>42401</v>
      </c>
      <c r="G26" s="9">
        <v>42404</v>
      </c>
      <c r="H26" s="11" t="s">
        <v>346</v>
      </c>
      <c r="I26" s="74">
        <f>IF(Table1[[#This Row],[Status]]&gt;0,0,1)</f>
        <v>0</v>
      </c>
      <c r="J26" s="33" t="s">
        <v>343</v>
      </c>
    </row>
    <row r="27" spans="1:10" ht="30" x14ac:dyDescent="0.25">
      <c r="A27" s="6" t="s">
        <v>262</v>
      </c>
      <c r="B27" s="30" t="s">
        <v>263</v>
      </c>
      <c r="C27" s="7" t="s">
        <v>232</v>
      </c>
      <c r="D27" s="7">
        <v>4</v>
      </c>
      <c r="E27" s="4" t="s">
        <v>288</v>
      </c>
      <c r="F27" s="9">
        <v>42401</v>
      </c>
      <c r="G27" s="9">
        <v>42404</v>
      </c>
      <c r="H27" s="11" t="s">
        <v>347</v>
      </c>
      <c r="I27" s="74">
        <f>IF(Table1[[#This Row],[Status]]&gt;0,0,1)</f>
        <v>0</v>
      </c>
      <c r="J27" s="33" t="s">
        <v>343</v>
      </c>
    </row>
    <row r="28" spans="1:10" ht="30" x14ac:dyDescent="0.25">
      <c r="A28" s="6" t="s">
        <v>264</v>
      </c>
      <c r="B28" s="30" t="s">
        <v>265</v>
      </c>
      <c r="C28" s="7" t="s">
        <v>232</v>
      </c>
      <c r="D28" s="7">
        <v>4</v>
      </c>
      <c r="E28" s="4" t="s">
        <v>288</v>
      </c>
      <c r="F28" s="9">
        <v>42401</v>
      </c>
      <c r="G28" s="9">
        <v>42404</v>
      </c>
      <c r="I28" s="74">
        <f>IF(Table1[[#This Row],[Status]]&gt;0,0,1)</f>
        <v>1</v>
      </c>
    </row>
    <row r="29" spans="1:10" ht="30" x14ac:dyDescent="0.25">
      <c r="A29" s="6" t="s">
        <v>266</v>
      </c>
      <c r="B29" s="30" t="s">
        <v>267</v>
      </c>
      <c r="C29" s="7" t="s">
        <v>214</v>
      </c>
      <c r="D29" s="7">
        <v>4</v>
      </c>
      <c r="E29" s="4" t="s">
        <v>288</v>
      </c>
      <c r="F29" s="9">
        <v>42401</v>
      </c>
      <c r="G29" s="9">
        <v>42404</v>
      </c>
      <c r="I29" s="74">
        <f>IF(Table1[[#This Row],[Status]]&gt;0,0,1)</f>
        <v>1</v>
      </c>
    </row>
    <row r="30" spans="1:10" ht="30" x14ac:dyDescent="0.25">
      <c r="A30" s="6" t="s">
        <v>268</v>
      </c>
      <c r="B30" s="30" t="s">
        <v>269</v>
      </c>
      <c r="C30" s="7" t="s">
        <v>214</v>
      </c>
      <c r="D30" s="7">
        <v>4</v>
      </c>
      <c r="E30" s="4" t="s">
        <v>288</v>
      </c>
      <c r="F30" s="9">
        <v>42401</v>
      </c>
      <c r="G30" s="9">
        <v>42404</v>
      </c>
      <c r="I30" s="74">
        <f>IF(Table1[[#This Row],[Status]]&gt;0,0,1)</f>
        <v>1</v>
      </c>
    </row>
    <row r="31" spans="1:10" ht="30" x14ac:dyDescent="0.25">
      <c r="A31" s="6" t="s">
        <v>270</v>
      </c>
      <c r="B31" s="30" t="s">
        <v>271</v>
      </c>
      <c r="C31" s="7" t="s">
        <v>237</v>
      </c>
      <c r="D31" s="7">
        <v>4</v>
      </c>
      <c r="E31" s="4" t="s">
        <v>288</v>
      </c>
      <c r="F31" s="9">
        <v>42401</v>
      </c>
      <c r="G31" s="9">
        <v>42404</v>
      </c>
      <c r="I31" s="74">
        <f>IF(Table1[[#This Row],[Status]]&gt;0,0,1)</f>
        <v>1</v>
      </c>
    </row>
    <row r="32" spans="1:10" ht="45" x14ac:dyDescent="0.25">
      <c r="A32" s="6" t="s">
        <v>272</v>
      </c>
      <c r="B32" s="30" t="s">
        <v>273</v>
      </c>
      <c r="C32" s="7" t="s">
        <v>240</v>
      </c>
      <c r="D32" s="7">
        <v>4</v>
      </c>
      <c r="E32" s="4" t="s">
        <v>288</v>
      </c>
      <c r="F32" s="9">
        <v>42401</v>
      </c>
      <c r="G32" s="9"/>
      <c r="H32" s="11" t="s">
        <v>348</v>
      </c>
      <c r="I32" s="74">
        <f>IF(Table1[[#This Row],[Status]]&gt;0,0,1)</f>
        <v>0</v>
      </c>
      <c r="J32" s="33" t="s">
        <v>343</v>
      </c>
    </row>
    <row r="33" spans="1:10" ht="45" x14ac:dyDescent="0.25">
      <c r="A33" s="6" t="s">
        <v>274</v>
      </c>
      <c r="B33" s="30" t="s">
        <v>275</v>
      </c>
      <c r="C33" s="7" t="s">
        <v>240</v>
      </c>
      <c r="D33" s="7" t="s">
        <v>276</v>
      </c>
      <c r="E33" s="4" t="s">
        <v>288</v>
      </c>
      <c r="F33" s="9">
        <v>42401</v>
      </c>
      <c r="G33" s="9">
        <v>42404</v>
      </c>
      <c r="I33" s="74">
        <f>IF(Table1[[#This Row],[Status]]&gt;0,0,1)</f>
        <v>1</v>
      </c>
    </row>
    <row r="34" spans="1:10" ht="30" x14ac:dyDescent="0.25">
      <c r="A34" s="6" t="s">
        <v>277</v>
      </c>
      <c r="B34" s="30" t="s">
        <v>278</v>
      </c>
      <c r="C34" s="7" t="s">
        <v>237</v>
      </c>
      <c r="D34" s="7">
        <v>4</v>
      </c>
      <c r="E34" s="4" t="s">
        <v>288</v>
      </c>
      <c r="F34" s="9">
        <v>42401</v>
      </c>
      <c r="G34" s="9"/>
      <c r="H34" s="11" t="s">
        <v>349</v>
      </c>
      <c r="I34" s="74">
        <f>IF(Table1[[#This Row],[Status]]&gt;0,0,1)</f>
        <v>0</v>
      </c>
      <c r="J34" s="33" t="s">
        <v>343</v>
      </c>
    </row>
    <row r="35" spans="1:10" ht="45" x14ac:dyDescent="0.25">
      <c r="A35" s="1" t="s">
        <v>420</v>
      </c>
      <c r="B35" s="38" t="s">
        <v>421</v>
      </c>
      <c r="C35" s="75" t="s">
        <v>322</v>
      </c>
      <c r="D35" s="57">
        <v>1</v>
      </c>
      <c r="E35" s="60" t="s">
        <v>422</v>
      </c>
      <c r="F35" s="33">
        <v>42416</v>
      </c>
      <c r="G35" s="33">
        <v>42423</v>
      </c>
      <c r="I35" s="74">
        <f>IF(Table1[[#This Row],[Status]]&gt;0,0,1)</f>
        <v>1</v>
      </c>
    </row>
    <row r="36" spans="1:10" ht="30" x14ac:dyDescent="0.25">
      <c r="A36" s="30" t="s">
        <v>423</v>
      </c>
      <c r="B36" s="30" t="s">
        <v>453</v>
      </c>
      <c r="C36" s="31" t="s">
        <v>204</v>
      </c>
      <c r="D36" s="57">
        <v>2</v>
      </c>
      <c r="E36" s="60" t="s">
        <v>286</v>
      </c>
      <c r="F36" s="33">
        <v>42416</v>
      </c>
      <c r="G36" s="33">
        <v>42423</v>
      </c>
      <c r="H36" s="11" t="s">
        <v>779</v>
      </c>
      <c r="I36" s="74">
        <f>IF(Table1[[#This Row],[Status]]&gt;0,0,1)</f>
        <v>0</v>
      </c>
      <c r="J36" s="33" t="s">
        <v>343</v>
      </c>
    </row>
    <row r="37" spans="1:10" ht="30" x14ac:dyDescent="0.25">
      <c r="A37" s="30" t="s">
        <v>424</v>
      </c>
      <c r="B37" s="30" t="s">
        <v>454</v>
      </c>
      <c r="C37" s="31" t="s">
        <v>388</v>
      </c>
      <c r="D37" s="75">
        <v>2</v>
      </c>
      <c r="E37" s="60" t="s">
        <v>286</v>
      </c>
      <c r="F37" s="33">
        <v>42416</v>
      </c>
      <c r="G37" s="33">
        <v>42423</v>
      </c>
      <c r="I37" s="74">
        <f>IF(Table1[[#This Row],[Status]]&gt;0,0,1)</f>
        <v>1</v>
      </c>
    </row>
    <row r="38" spans="1:10" ht="30" x14ac:dyDescent="0.25">
      <c r="A38" s="30" t="s">
        <v>425</v>
      </c>
      <c r="B38" s="30" t="s">
        <v>455</v>
      </c>
      <c r="C38" s="31" t="s">
        <v>291</v>
      </c>
      <c r="D38" s="85">
        <v>2</v>
      </c>
      <c r="E38" s="60" t="s">
        <v>286</v>
      </c>
      <c r="F38" s="33">
        <v>42416</v>
      </c>
      <c r="G38" s="33">
        <v>42423</v>
      </c>
      <c r="I38" s="74">
        <f>IF(Table1[[#This Row],[Status]]&gt;0,0,1)</f>
        <v>1</v>
      </c>
    </row>
    <row r="39" spans="1:10" ht="30" x14ac:dyDescent="0.25">
      <c r="A39" s="30" t="s">
        <v>426</v>
      </c>
      <c r="B39" s="30" t="s">
        <v>456</v>
      </c>
      <c r="C39" s="31" t="s">
        <v>377</v>
      </c>
      <c r="D39" s="57">
        <v>2</v>
      </c>
      <c r="E39" s="60" t="s">
        <v>286</v>
      </c>
      <c r="F39" s="33">
        <v>42416</v>
      </c>
      <c r="G39" s="33">
        <v>42423</v>
      </c>
      <c r="H39" s="11" t="s">
        <v>779</v>
      </c>
      <c r="I39" s="74">
        <f>IF(Table1[[#This Row],[Status]]&gt;0,0,1)</f>
        <v>0</v>
      </c>
      <c r="J39" s="33" t="s">
        <v>343</v>
      </c>
    </row>
    <row r="40" spans="1:10" ht="30" x14ac:dyDescent="0.25">
      <c r="A40" s="30" t="s">
        <v>427</v>
      </c>
      <c r="B40" s="30" t="s">
        <v>457</v>
      </c>
      <c r="C40" s="31" t="s">
        <v>204</v>
      </c>
      <c r="D40" s="57">
        <v>2</v>
      </c>
      <c r="E40" s="60" t="s">
        <v>286</v>
      </c>
      <c r="F40" s="33">
        <v>42416</v>
      </c>
      <c r="G40" s="33">
        <v>42423</v>
      </c>
      <c r="H40" s="11" t="s">
        <v>779</v>
      </c>
      <c r="I40" s="74">
        <f>IF(Table1[[#This Row],[Status]]&gt;0,0,1)</f>
        <v>0</v>
      </c>
      <c r="J40" s="33" t="s">
        <v>343</v>
      </c>
    </row>
    <row r="41" spans="1:10" ht="30" x14ac:dyDescent="0.25">
      <c r="A41" s="30" t="s">
        <v>428</v>
      </c>
      <c r="B41" s="30" t="s">
        <v>459</v>
      </c>
      <c r="C41" s="31" t="s">
        <v>204</v>
      </c>
      <c r="D41" s="57">
        <v>2</v>
      </c>
      <c r="E41" s="60" t="s">
        <v>286</v>
      </c>
      <c r="F41" s="33">
        <v>42416</v>
      </c>
      <c r="G41" s="33">
        <v>42423</v>
      </c>
      <c r="H41" s="11" t="s">
        <v>779</v>
      </c>
      <c r="I41" s="74">
        <f>IF(Table1[[#This Row],[Status]]&gt;0,0,1)</f>
        <v>0</v>
      </c>
      <c r="J41" s="33" t="s">
        <v>343</v>
      </c>
    </row>
    <row r="42" spans="1:10" ht="45" x14ac:dyDescent="0.25">
      <c r="A42" s="30" t="s">
        <v>429</v>
      </c>
      <c r="B42" s="30" t="s">
        <v>460</v>
      </c>
      <c r="C42" s="31" t="s">
        <v>291</v>
      </c>
      <c r="D42" s="7">
        <v>2</v>
      </c>
      <c r="E42" s="61" t="s">
        <v>286</v>
      </c>
      <c r="F42" s="33">
        <v>42416</v>
      </c>
      <c r="G42" s="33">
        <v>42479</v>
      </c>
      <c r="H42" s="29" t="s">
        <v>778</v>
      </c>
      <c r="I42" s="74">
        <f>IF(Table1[[#This Row],[Status]]&gt;0,0,1)</f>
        <v>1</v>
      </c>
      <c r="J42" s="9"/>
    </row>
    <row r="43" spans="1:10" ht="30" x14ac:dyDescent="0.25">
      <c r="A43" s="6" t="s">
        <v>430</v>
      </c>
      <c r="B43" s="30" t="s">
        <v>461</v>
      </c>
      <c r="C43" s="31" t="s">
        <v>431</v>
      </c>
      <c r="D43" s="85">
        <v>3</v>
      </c>
      <c r="E43" s="60" t="s">
        <v>287</v>
      </c>
      <c r="F43" s="33">
        <v>42416</v>
      </c>
      <c r="G43" s="33">
        <v>42423</v>
      </c>
      <c r="I43" s="74">
        <f>IF(Table1[[#This Row],[Status]]&gt;0,0,1)</f>
        <v>1</v>
      </c>
    </row>
    <row r="44" spans="1:10" ht="30" x14ac:dyDescent="0.25">
      <c r="A44" s="6" t="s">
        <v>432</v>
      </c>
      <c r="B44" s="30" t="s">
        <v>462</v>
      </c>
      <c r="C44" s="31" t="s">
        <v>433</v>
      </c>
      <c r="D44" s="57">
        <v>3</v>
      </c>
      <c r="E44" s="60" t="s">
        <v>287</v>
      </c>
      <c r="F44" s="33">
        <v>42416</v>
      </c>
      <c r="G44" s="33">
        <v>42423</v>
      </c>
      <c r="I44" s="74">
        <f>IF(Table1[[#This Row],[Status]]&gt;0,0,1)</f>
        <v>1</v>
      </c>
    </row>
    <row r="45" spans="1:10" ht="30" x14ac:dyDescent="0.25">
      <c r="A45" s="6" t="s">
        <v>434</v>
      </c>
      <c r="B45" s="30" t="s">
        <v>463</v>
      </c>
      <c r="C45" s="31" t="s">
        <v>322</v>
      </c>
      <c r="D45" s="75">
        <v>3</v>
      </c>
      <c r="E45" s="60" t="s">
        <v>287</v>
      </c>
      <c r="F45" s="33">
        <v>42416</v>
      </c>
      <c r="G45" s="33">
        <v>42423</v>
      </c>
      <c r="I45" s="74">
        <f>IF(Table1[[#This Row],[Status]]&gt;0,0,1)</f>
        <v>1</v>
      </c>
    </row>
    <row r="46" spans="1:10" ht="30" x14ac:dyDescent="0.25">
      <c r="A46" s="6" t="s">
        <v>435</v>
      </c>
      <c r="B46" s="30" t="s">
        <v>464</v>
      </c>
      <c r="C46" s="31" t="s">
        <v>223</v>
      </c>
      <c r="D46" s="75">
        <v>3</v>
      </c>
      <c r="E46" s="60" t="s">
        <v>287</v>
      </c>
      <c r="F46" s="33">
        <v>42416</v>
      </c>
      <c r="G46" s="33">
        <v>42423</v>
      </c>
      <c r="I46" s="74">
        <f>IF(Table1[[#This Row],[Status]]&gt;0,0,1)</f>
        <v>1</v>
      </c>
    </row>
    <row r="47" spans="1:10" ht="30" x14ac:dyDescent="0.25">
      <c r="A47" s="6" t="s">
        <v>436</v>
      </c>
      <c r="B47" s="30" t="s">
        <v>465</v>
      </c>
      <c r="C47" s="31" t="s">
        <v>204</v>
      </c>
      <c r="D47" s="85">
        <v>3</v>
      </c>
      <c r="E47" s="60" t="s">
        <v>287</v>
      </c>
      <c r="F47" s="33">
        <v>42416</v>
      </c>
      <c r="G47" s="33">
        <v>42423</v>
      </c>
      <c r="I47" s="74">
        <f>IF(Table1[[#This Row],[Status]]&gt;0,0,1)</f>
        <v>1</v>
      </c>
    </row>
    <row r="48" spans="1:10" ht="30" x14ac:dyDescent="0.25">
      <c r="A48" s="6" t="s">
        <v>437</v>
      </c>
      <c r="B48" s="30" t="s">
        <v>466</v>
      </c>
      <c r="C48" s="31" t="s">
        <v>204</v>
      </c>
      <c r="D48" s="85">
        <v>3</v>
      </c>
      <c r="E48" s="60" t="s">
        <v>287</v>
      </c>
      <c r="F48" s="33">
        <v>42416</v>
      </c>
      <c r="H48" s="11" t="s">
        <v>652</v>
      </c>
      <c r="I48" s="74">
        <f>IF(Table1[[#This Row],[Status]]&gt;0,0,1)</f>
        <v>0</v>
      </c>
      <c r="J48" s="33" t="s">
        <v>343</v>
      </c>
    </row>
    <row r="49" spans="1:11" ht="30" x14ac:dyDescent="0.25">
      <c r="A49" s="6" t="s">
        <v>438</v>
      </c>
      <c r="B49" s="30" t="s">
        <v>467</v>
      </c>
      <c r="C49" s="31" t="s">
        <v>204</v>
      </c>
      <c r="D49" s="7">
        <v>3</v>
      </c>
      <c r="E49" s="61" t="s">
        <v>287</v>
      </c>
      <c r="F49" s="33">
        <v>42416</v>
      </c>
      <c r="G49" s="33">
        <v>42423</v>
      </c>
      <c r="H49" s="29"/>
      <c r="I49" s="74">
        <f>IF(Table1[[#This Row],[Status]]&gt;0,0,1)</f>
        <v>1</v>
      </c>
      <c r="J49" s="9"/>
    </row>
    <row r="50" spans="1:11" ht="30" x14ac:dyDescent="0.25">
      <c r="A50" s="1" t="s">
        <v>439</v>
      </c>
      <c r="B50" s="38" t="s">
        <v>468</v>
      </c>
      <c r="C50" s="57" t="s">
        <v>240</v>
      </c>
      <c r="D50" s="85">
        <v>4</v>
      </c>
      <c r="E50" s="60" t="s">
        <v>288</v>
      </c>
      <c r="F50" s="33">
        <v>42416</v>
      </c>
      <c r="G50" s="33">
        <v>42423</v>
      </c>
      <c r="H50" s="11" t="s">
        <v>779</v>
      </c>
      <c r="I50" s="74">
        <f>IF(Table1[[#This Row],[Status]]&gt;0,0,1)</f>
        <v>0</v>
      </c>
      <c r="J50" s="33" t="s">
        <v>343</v>
      </c>
    </row>
    <row r="51" spans="1:11" ht="30" x14ac:dyDescent="0.25">
      <c r="A51" s="1" t="s">
        <v>440</v>
      </c>
      <c r="B51" s="38" t="s">
        <v>469</v>
      </c>
      <c r="C51" s="57" t="s">
        <v>240</v>
      </c>
      <c r="D51" s="85">
        <v>4</v>
      </c>
      <c r="E51" s="60" t="s">
        <v>288</v>
      </c>
      <c r="F51" s="33">
        <v>42416</v>
      </c>
      <c r="G51" s="33">
        <v>42423</v>
      </c>
      <c r="H51" s="11" t="s">
        <v>779</v>
      </c>
      <c r="I51" s="74">
        <f>IF(Table1[[#This Row],[Status]]&gt;0,0,1)</f>
        <v>0</v>
      </c>
      <c r="J51" s="33" t="s">
        <v>343</v>
      </c>
    </row>
    <row r="52" spans="1:11" ht="30" x14ac:dyDescent="0.25">
      <c r="A52" s="1" t="s">
        <v>441</v>
      </c>
      <c r="B52" s="38" t="s">
        <v>470</v>
      </c>
      <c r="C52" s="57" t="s">
        <v>240</v>
      </c>
      <c r="D52" s="75">
        <v>4</v>
      </c>
      <c r="E52" s="60" t="s">
        <v>288</v>
      </c>
      <c r="F52" s="33">
        <v>42416</v>
      </c>
      <c r="G52" s="33">
        <v>42423</v>
      </c>
      <c r="H52" s="11" t="s">
        <v>779</v>
      </c>
      <c r="I52" s="74">
        <f>IF(Table1[[#This Row],[Status]]&gt;0,0,1)</f>
        <v>0</v>
      </c>
      <c r="J52" s="33" t="s">
        <v>343</v>
      </c>
    </row>
    <row r="53" spans="1:11" ht="30" x14ac:dyDescent="0.25">
      <c r="A53" s="1" t="s">
        <v>442</v>
      </c>
      <c r="B53" s="38" t="s">
        <v>471</v>
      </c>
      <c r="C53" s="57" t="s">
        <v>240</v>
      </c>
      <c r="D53" s="85">
        <v>4</v>
      </c>
      <c r="E53" s="60" t="s">
        <v>288</v>
      </c>
      <c r="F53" s="33">
        <v>42416</v>
      </c>
      <c r="G53" s="33">
        <v>42423</v>
      </c>
      <c r="H53" s="11" t="s">
        <v>779</v>
      </c>
      <c r="I53" s="74">
        <f>IF(Table1[[#This Row],[Status]]&gt;0,0,1)</f>
        <v>0</v>
      </c>
      <c r="J53" s="33" t="s">
        <v>343</v>
      </c>
    </row>
    <row r="54" spans="1:11" ht="30" x14ac:dyDescent="0.25">
      <c r="A54" s="1" t="s">
        <v>443</v>
      </c>
      <c r="B54" s="38" t="s">
        <v>472</v>
      </c>
      <c r="C54" s="75" t="s">
        <v>240</v>
      </c>
      <c r="D54" s="75">
        <v>4</v>
      </c>
      <c r="E54" s="60" t="s">
        <v>288</v>
      </c>
      <c r="F54" s="33">
        <v>42416</v>
      </c>
      <c r="G54" s="33">
        <v>42423</v>
      </c>
      <c r="H54" s="11" t="s">
        <v>779</v>
      </c>
      <c r="I54" s="74">
        <f>IF(Table1[[#This Row],[Status]]&gt;0,0,1)</f>
        <v>0</v>
      </c>
      <c r="J54" s="33" t="s">
        <v>343</v>
      </c>
    </row>
    <row r="55" spans="1:11" ht="30" x14ac:dyDescent="0.25">
      <c r="A55" s="1" t="s">
        <v>444</v>
      </c>
      <c r="B55" s="38" t="s">
        <v>588</v>
      </c>
      <c r="C55" s="57" t="s">
        <v>240</v>
      </c>
      <c r="D55" s="85">
        <v>4</v>
      </c>
      <c r="E55" s="60" t="s">
        <v>288</v>
      </c>
      <c r="F55" s="33">
        <v>42416</v>
      </c>
      <c r="G55" s="33">
        <v>42423</v>
      </c>
      <c r="H55" s="11" t="s">
        <v>779</v>
      </c>
      <c r="I55" s="74">
        <f>IF(Table1[[#This Row],[Status]]&gt;0,0,1)</f>
        <v>0</v>
      </c>
      <c r="J55" s="33" t="s">
        <v>343</v>
      </c>
    </row>
    <row r="56" spans="1:11" ht="30" x14ac:dyDescent="0.25">
      <c r="A56" s="1" t="s">
        <v>445</v>
      </c>
      <c r="B56" s="38" t="s">
        <v>473</v>
      </c>
      <c r="C56" s="57" t="s">
        <v>446</v>
      </c>
      <c r="D56" s="57">
        <v>4</v>
      </c>
      <c r="E56" s="60" t="s">
        <v>288</v>
      </c>
      <c r="F56" s="33">
        <v>42416</v>
      </c>
      <c r="G56" s="33">
        <v>42423</v>
      </c>
      <c r="H56" s="11" t="s">
        <v>779</v>
      </c>
      <c r="I56" s="74">
        <f>IF(Table1[[#This Row],[Status]]&gt;0,0,1)</f>
        <v>0</v>
      </c>
      <c r="J56" s="33" t="s">
        <v>343</v>
      </c>
    </row>
    <row r="57" spans="1:11" ht="30" x14ac:dyDescent="0.25">
      <c r="A57" s="1" t="s">
        <v>447</v>
      </c>
      <c r="B57" s="38" t="s">
        <v>474</v>
      </c>
      <c r="C57" s="57" t="s">
        <v>448</v>
      </c>
      <c r="D57" s="85">
        <v>4</v>
      </c>
      <c r="E57" s="60" t="s">
        <v>288</v>
      </c>
      <c r="F57" s="33">
        <v>42416</v>
      </c>
      <c r="G57" s="33">
        <v>42423</v>
      </c>
      <c r="I57" s="74">
        <f>IF(Table1[[#This Row],[Status]]&gt;0,0,1)</f>
        <v>1</v>
      </c>
    </row>
    <row r="58" spans="1:11" ht="30" x14ac:dyDescent="0.25">
      <c r="A58" s="1" t="s">
        <v>449</v>
      </c>
      <c r="B58" s="38" t="s">
        <v>475</v>
      </c>
      <c r="C58" s="57" t="s">
        <v>240</v>
      </c>
      <c r="D58" s="57">
        <v>4</v>
      </c>
      <c r="E58" s="60" t="s">
        <v>288</v>
      </c>
      <c r="F58" s="33">
        <v>42416</v>
      </c>
      <c r="G58" s="33">
        <v>42423</v>
      </c>
      <c r="I58" s="74">
        <f>IF(Table1[[#This Row],[Status]]&gt;0,0,1)</f>
        <v>1</v>
      </c>
    </row>
    <row r="59" spans="1:11" ht="30" x14ac:dyDescent="0.25">
      <c r="A59" s="1" t="s">
        <v>450</v>
      </c>
      <c r="B59" s="38" t="s">
        <v>476</v>
      </c>
      <c r="C59" s="85" t="s">
        <v>446</v>
      </c>
      <c r="D59" s="85">
        <v>4</v>
      </c>
      <c r="E59" s="60" t="s">
        <v>288</v>
      </c>
      <c r="F59" s="33">
        <v>42416</v>
      </c>
      <c r="G59" s="33">
        <v>42423</v>
      </c>
      <c r="I59" s="74">
        <f>IF(Table1[[#This Row],[Status]]&gt;0,0,1)</f>
        <v>1</v>
      </c>
    </row>
    <row r="60" spans="1:11" ht="30" x14ac:dyDescent="0.25">
      <c r="A60" s="1" t="s">
        <v>451</v>
      </c>
      <c r="B60" s="38" t="s">
        <v>477</v>
      </c>
      <c r="C60" s="57" t="s">
        <v>220</v>
      </c>
      <c r="D60" s="57">
        <v>4</v>
      </c>
      <c r="E60" s="60" t="s">
        <v>288</v>
      </c>
      <c r="F60" s="33">
        <v>42416</v>
      </c>
      <c r="G60" s="33">
        <v>42423</v>
      </c>
      <c r="I60" s="74">
        <f>IF(Table1[[#This Row],[Status]]&gt;0,0,1)</f>
        <v>1</v>
      </c>
    </row>
    <row r="61" spans="1:11" ht="30" x14ac:dyDescent="0.25">
      <c r="A61" s="1" t="s">
        <v>452</v>
      </c>
      <c r="B61" s="38" t="s">
        <v>478</v>
      </c>
      <c r="C61" s="75" t="s">
        <v>240</v>
      </c>
      <c r="D61" s="75">
        <v>4</v>
      </c>
      <c r="E61" s="60" t="s">
        <v>288</v>
      </c>
      <c r="F61" s="33">
        <v>42416</v>
      </c>
      <c r="G61" s="33">
        <v>42423</v>
      </c>
      <c r="I61" s="74">
        <f>IF(Table1[[#This Row],[Status]]&gt;0,0,1)</f>
        <v>1</v>
      </c>
    </row>
    <row r="62" spans="1:11" ht="30" x14ac:dyDescent="0.25">
      <c r="A62" s="1" t="s">
        <v>491</v>
      </c>
      <c r="B62" s="38" t="s">
        <v>492</v>
      </c>
      <c r="C62" s="75" t="s">
        <v>237</v>
      </c>
      <c r="D62" s="75"/>
      <c r="E62" s="60"/>
      <c r="G62" s="33">
        <v>42443</v>
      </c>
      <c r="H62" s="11" t="s">
        <v>540</v>
      </c>
      <c r="I62" s="74">
        <f>IF(Table1[[#This Row],[Status]]&gt;0,0,1)</f>
        <v>0</v>
      </c>
      <c r="J62" s="33" t="s">
        <v>601</v>
      </c>
    </row>
    <row r="63" spans="1:11" ht="195" x14ac:dyDescent="0.25">
      <c r="A63" s="1" t="s">
        <v>493</v>
      </c>
      <c r="B63" s="38" t="s">
        <v>494</v>
      </c>
      <c r="C63" s="75" t="s">
        <v>211</v>
      </c>
      <c r="D63" s="75"/>
      <c r="E63" s="60"/>
      <c r="H63" s="11" t="s">
        <v>540</v>
      </c>
      <c r="I63" s="74">
        <f>IF(Table1[[#This Row],[Status]]&gt;0,0,1)</f>
        <v>0</v>
      </c>
      <c r="J63" s="33" t="s">
        <v>601</v>
      </c>
      <c r="K63" s="11" t="s">
        <v>765</v>
      </c>
    </row>
    <row r="64" spans="1:11" ht="30" x14ac:dyDescent="0.25">
      <c r="A64" s="1" t="s">
        <v>495</v>
      </c>
      <c r="B64" s="38" t="s">
        <v>496</v>
      </c>
      <c r="C64" s="75" t="s">
        <v>217</v>
      </c>
      <c r="D64" s="75"/>
      <c r="E64" s="60"/>
      <c r="G64" s="33">
        <v>42443</v>
      </c>
      <c r="H64" s="11" t="s">
        <v>540</v>
      </c>
      <c r="I64" s="74">
        <f>IF(Table1[[#This Row],[Status]]&gt;0,0,1)</f>
        <v>0</v>
      </c>
      <c r="J64" s="33" t="s">
        <v>601</v>
      </c>
    </row>
    <row r="65" spans="1:10" ht="45" x14ac:dyDescent="0.25">
      <c r="A65" s="1" t="s">
        <v>521</v>
      </c>
      <c r="B65" s="35" t="s">
        <v>534</v>
      </c>
      <c r="C65" s="75" t="s">
        <v>214</v>
      </c>
      <c r="D65" s="75">
        <v>3</v>
      </c>
      <c r="E65" s="34" t="s">
        <v>287</v>
      </c>
      <c r="F65" s="33">
        <v>42433</v>
      </c>
      <c r="H65" s="11" t="s">
        <v>684</v>
      </c>
      <c r="I65" s="74">
        <f>IF(Table1[[#This Row],[Status]]&gt;0,0,1)</f>
        <v>0</v>
      </c>
      <c r="J65" s="33" t="s">
        <v>343</v>
      </c>
    </row>
    <row r="66" spans="1:10" ht="45" x14ac:dyDescent="0.25">
      <c r="A66" s="1" t="s">
        <v>522</v>
      </c>
      <c r="B66" s="35" t="s">
        <v>535</v>
      </c>
      <c r="C66" s="57" t="s">
        <v>214</v>
      </c>
      <c r="D66" s="57">
        <v>3</v>
      </c>
      <c r="E66" s="34" t="s">
        <v>287</v>
      </c>
      <c r="F66" s="33">
        <v>42433</v>
      </c>
      <c r="H66" s="11" t="s">
        <v>684</v>
      </c>
      <c r="I66" s="74">
        <f>IF(Table1[[#This Row],[Status]]&gt;0,0,1)</f>
        <v>0</v>
      </c>
      <c r="J66" s="33" t="s">
        <v>343</v>
      </c>
    </row>
    <row r="67" spans="1:10" ht="45" x14ac:dyDescent="0.25">
      <c r="A67" s="1" t="s">
        <v>523</v>
      </c>
      <c r="B67" s="35" t="s">
        <v>536</v>
      </c>
      <c r="C67" s="85" t="s">
        <v>214</v>
      </c>
      <c r="D67" s="85">
        <v>3</v>
      </c>
      <c r="E67" s="34" t="s">
        <v>287</v>
      </c>
      <c r="F67" s="33">
        <v>42433</v>
      </c>
      <c r="H67" s="11" t="s">
        <v>684</v>
      </c>
      <c r="I67" s="74">
        <f>IF(Table1[[#This Row],[Status]]&gt;0,0,1)</f>
        <v>0</v>
      </c>
      <c r="J67" s="33" t="s">
        <v>343</v>
      </c>
    </row>
    <row r="68" spans="1:10" ht="45.75" thickBot="1" x14ac:dyDescent="0.3">
      <c r="A68" s="1" t="s">
        <v>524</v>
      </c>
      <c r="B68" s="35" t="s">
        <v>537</v>
      </c>
      <c r="C68" s="85" t="s">
        <v>214</v>
      </c>
      <c r="D68" s="85">
        <v>3</v>
      </c>
      <c r="E68" s="34" t="s">
        <v>287</v>
      </c>
      <c r="F68" s="33">
        <v>42433</v>
      </c>
      <c r="H68" s="11" t="s">
        <v>684</v>
      </c>
      <c r="I68" s="74">
        <f>IF(Table1[[#This Row],[Status]]&gt;0,0,1)</f>
        <v>0</v>
      </c>
      <c r="J68" s="33" t="s">
        <v>343</v>
      </c>
    </row>
    <row r="69" spans="1:10" ht="30.75" thickBot="1" x14ac:dyDescent="0.3">
      <c r="A69" s="1" t="s">
        <v>525</v>
      </c>
      <c r="B69" s="37" t="s">
        <v>538</v>
      </c>
      <c r="C69" s="85" t="s">
        <v>388</v>
      </c>
      <c r="D69" s="85">
        <v>3</v>
      </c>
      <c r="E69" s="34" t="s">
        <v>287</v>
      </c>
      <c r="F69" s="33">
        <v>42433</v>
      </c>
      <c r="G69" s="33">
        <v>42444</v>
      </c>
      <c r="I69" s="74">
        <f>IF(Table1[[#This Row],[Status]]&gt;0,0,1)</f>
        <v>1</v>
      </c>
    </row>
    <row r="70" spans="1:10" ht="30" x14ac:dyDescent="0.25">
      <c r="A70" s="1" t="s">
        <v>526</v>
      </c>
      <c r="B70" s="35" t="s">
        <v>539</v>
      </c>
      <c r="C70" s="85" t="s">
        <v>237</v>
      </c>
      <c r="D70" s="85">
        <v>4</v>
      </c>
      <c r="E70" s="34" t="s">
        <v>288</v>
      </c>
      <c r="F70" s="33">
        <v>42433</v>
      </c>
      <c r="G70" s="33">
        <v>42444</v>
      </c>
      <c r="I70" s="74">
        <f>IF(Table1[[#This Row],[Status]]&gt;0,0,1)</f>
        <v>1</v>
      </c>
    </row>
    <row r="71" spans="1:10" ht="30" x14ac:dyDescent="0.25">
      <c r="A71" s="1" t="s">
        <v>527</v>
      </c>
      <c r="B71" s="38" t="s">
        <v>541</v>
      </c>
      <c r="C71" s="85" t="s">
        <v>237</v>
      </c>
      <c r="D71" s="85">
        <v>4</v>
      </c>
      <c r="E71" s="34" t="s">
        <v>288</v>
      </c>
      <c r="F71" s="33">
        <v>42433</v>
      </c>
      <c r="G71" s="33">
        <v>42444</v>
      </c>
      <c r="I71" s="74">
        <f>IF(Table1[[#This Row],[Status]]&gt;0,0,1)</f>
        <v>1</v>
      </c>
    </row>
    <row r="72" spans="1:10" ht="30" x14ac:dyDescent="0.25">
      <c r="A72" s="1" t="s">
        <v>528</v>
      </c>
      <c r="B72" s="35" t="s">
        <v>542</v>
      </c>
      <c r="C72" s="75" t="s">
        <v>499</v>
      </c>
      <c r="D72" s="75">
        <v>3</v>
      </c>
      <c r="E72" s="34" t="s">
        <v>287</v>
      </c>
      <c r="F72" s="33">
        <v>42433</v>
      </c>
      <c r="G72" s="33">
        <v>42444</v>
      </c>
      <c r="I72" s="74">
        <f>IF(Table1[[#This Row],[Status]]&gt;0,0,1)</f>
        <v>1</v>
      </c>
    </row>
    <row r="73" spans="1:10" ht="30" x14ac:dyDescent="0.25">
      <c r="A73" s="1" t="s">
        <v>529</v>
      </c>
      <c r="B73" s="35" t="s">
        <v>543</v>
      </c>
      <c r="C73" s="85" t="s">
        <v>217</v>
      </c>
      <c r="D73" s="85">
        <v>3</v>
      </c>
      <c r="E73" s="34" t="s">
        <v>287</v>
      </c>
      <c r="F73" s="33">
        <v>42433</v>
      </c>
      <c r="G73" s="33">
        <v>42444</v>
      </c>
      <c r="I73" s="74">
        <f>IF(Table1[[#This Row],[Status]]&gt;0,0,1)</f>
        <v>1</v>
      </c>
    </row>
    <row r="74" spans="1:10" ht="30" x14ac:dyDescent="0.25">
      <c r="A74" s="1" t="s">
        <v>530</v>
      </c>
      <c r="B74" s="35" t="s">
        <v>544</v>
      </c>
      <c r="C74" s="57" t="s">
        <v>217</v>
      </c>
      <c r="D74" s="57">
        <v>3</v>
      </c>
      <c r="E74" s="34" t="s">
        <v>287</v>
      </c>
      <c r="F74" s="33">
        <v>42433</v>
      </c>
      <c r="G74" s="33">
        <v>42444</v>
      </c>
      <c r="I74" s="74">
        <f>IF(Table1[[#This Row],[Status]]&gt;0,0,1)</f>
        <v>1</v>
      </c>
    </row>
    <row r="75" spans="1:10" ht="30" x14ac:dyDescent="0.25">
      <c r="A75" s="1" t="s">
        <v>531</v>
      </c>
      <c r="B75" s="35" t="s">
        <v>545</v>
      </c>
      <c r="C75" s="85" t="s">
        <v>388</v>
      </c>
      <c r="D75" s="75">
        <v>3</v>
      </c>
      <c r="E75" s="34" t="s">
        <v>287</v>
      </c>
      <c r="F75" s="33">
        <v>42433</v>
      </c>
      <c r="G75" s="33">
        <v>42444</v>
      </c>
      <c r="I75" s="74">
        <f>IF(Table1[[#This Row],[Status]]&gt;0,0,1)</f>
        <v>1</v>
      </c>
    </row>
    <row r="76" spans="1:10" ht="30" x14ac:dyDescent="0.25">
      <c r="A76" s="1" t="s">
        <v>532</v>
      </c>
      <c r="B76" s="35" t="s">
        <v>546</v>
      </c>
      <c r="C76" s="85" t="s">
        <v>291</v>
      </c>
      <c r="D76" s="85">
        <v>3</v>
      </c>
      <c r="E76" s="34" t="s">
        <v>287</v>
      </c>
      <c r="F76" s="33">
        <v>42433</v>
      </c>
      <c r="G76" s="33">
        <v>42444</v>
      </c>
      <c r="I76" s="74">
        <f>IF(Table1[[#This Row],[Status]]&gt;0,0,1)</f>
        <v>1</v>
      </c>
    </row>
    <row r="77" spans="1:10" ht="30" x14ac:dyDescent="0.25">
      <c r="A77" s="1" t="s">
        <v>533</v>
      </c>
      <c r="B77" s="35" t="s">
        <v>547</v>
      </c>
      <c r="C77" s="85" t="s">
        <v>291</v>
      </c>
      <c r="D77" s="85">
        <v>3</v>
      </c>
      <c r="E77" s="34" t="s">
        <v>287</v>
      </c>
      <c r="F77" s="33">
        <v>42433</v>
      </c>
      <c r="G77" s="33">
        <v>42444</v>
      </c>
      <c r="I77" s="74">
        <f>IF(Table1[[#This Row],[Status]]&gt;0,0,1)</f>
        <v>1</v>
      </c>
    </row>
    <row r="78" spans="1:10" ht="30" x14ac:dyDescent="0.25">
      <c r="A78" s="1" t="s">
        <v>548</v>
      </c>
      <c r="B78" s="35" t="s">
        <v>553</v>
      </c>
      <c r="C78" s="85" t="s">
        <v>214</v>
      </c>
      <c r="D78" s="85">
        <v>3</v>
      </c>
      <c r="E78" s="34" t="s">
        <v>287</v>
      </c>
      <c r="F78" s="33">
        <v>42433</v>
      </c>
      <c r="G78" s="33">
        <v>42444</v>
      </c>
      <c r="I78" s="74">
        <f>IF(Table1[[#This Row],[Status]]&gt;0,0,1)</f>
        <v>1</v>
      </c>
    </row>
    <row r="79" spans="1:10" ht="30" x14ac:dyDescent="0.25">
      <c r="A79" s="1" t="s">
        <v>549</v>
      </c>
      <c r="B79" s="35" t="s">
        <v>554</v>
      </c>
      <c r="C79" s="57" t="s">
        <v>217</v>
      </c>
      <c r="D79" s="57">
        <v>3</v>
      </c>
      <c r="E79" s="34" t="s">
        <v>287</v>
      </c>
      <c r="F79" s="33">
        <v>42433</v>
      </c>
      <c r="G79" s="33">
        <v>42444</v>
      </c>
      <c r="I79" s="74">
        <f>IF(Table1[[#This Row],[Status]]&gt;0,0,1)</f>
        <v>1</v>
      </c>
    </row>
    <row r="80" spans="1:10" ht="90" x14ac:dyDescent="0.25">
      <c r="A80" s="1" t="s">
        <v>550</v>
      </c>
      <c r="B80" s="35" t="s">
        <v>589</v>
      </c>
      <c r="C80" s="75" t="s">
        <v>217</v>
      </c>
      <c r="D80" s="75">
        <v>3</v>
      </c>
      <c r="E80" s="34" t="s">
        <v>287</v>
      </c>
      <c r="H80" s="11" t="s">
        <v>603</v>
      </c>
      <c r="I80" s="74">
        <f>IF(Table1[[#This Row],[Status]]&gt;0,0,1)</f>
        <v>0</v>
      </c>
      <c r="J80" s="33" t="s">
        <v>601</v>
      </c>
    </row>
    <row r="81" spans="1:10" ht="90" x14ac:dyDescent="0.25">
      <c r="A81" s="1" t="s">
        <v>551</v>
      </c>
      <c r="B81" s="22" t="s">
        <v>568</v>
      </c>
      <c r="C81" s="23" t="s">
        <v>220</v>
      </c>
      <c r="D81" s="23">
        <v>3</v>
      </c>
      <c r="E81" s="24" t="s">
        <v>317</v>
      </c>
      <c r="H81" s="11" t="s">
        <v>603</v>
      </c>
      <c r="I81" s="74">
        <f>IF(Table1[[#This Row],[Status]]&gt;0,0,1)</f>
        <v>0</v>
      </c>
      <c r="J81" s="33" t="s">
        <v>601</v>
      </c>
    </row>
    <row r="82" spans="1:10" ht="90" x14ac:dyDescent="0.25">
      <c r="A82" s="1" t="s">
        <v>552</v>
      </c>
      <c r="B82" s="22" t="s">
        <v>571</v>
      </c>
      <c r="C82" s="23" t="s">
        <v>217</v>
      </c>
      <c r="D82" s="23">
        <v>3</v>
      </c>
      <c r="E82" s="24" t="s">
        <v>317</v>
      </c>
      <c r="H82" s="11" t="s">
        <v>603</v>
      </c>
      <c r="I82" s="74">
        <f>IF(Table1[[#This Row],[Status]]&gt;0,0,1)</f>
        <v>0</v>
      </c>
      <c r="J82" s="33" t="s">
        <v>601</v>
      </c>
    </row>
    <row r="83" spans="1:10" ht="90" x14ac:dyDescent="0.25">
      <c r="A83" s="1" t="s">
        <v>590</v>
      </c>
      <c r="B83" s="22" t="s">
        <v>581</v>
      </c>
      <c r="C83" s="23" t="s">
        <v>232</v>
      </c>
      <c r="D83" s="23">
        <v>4</v>
      </c>
      <c r="E83" s="24" t="s">
        <v>318</v>
      </c>
      <c r="H83" s="11" t="s">
        <v>603</v>
      </c>
      <c r="I83" s="74">
        <f>IF(Table1[[#This Row],[Status]]&gt;0,0,1)</f>
        <v>0</v>
      </c>
      <c r="J83" s="33" t="s">
        <v>601</v>
      </c>
    </row>
    <row r="84" spans="1:10" ht="90" x14ac:dyDescent="0.25">
      <c r="A84" s="1" t="s">
        <v>591</v>
      </c>
      <c r="B84" s="22" t="s">
        <v>582</v>
      </c>
      <c r="C84" s="23" t="s">
        <v>240</v>
      </c>
      <c r="D84" s="23">
        <v>4</v>
      </c>
      <c r="E84" s="24" t="s">
        <v>318</v>
      </c>
      <c r="H84" s="11" t="s">
        <v>603</v>
      </c>
      <c r="I84" s="74">
        <f>IF(Table1[[#This Row],[Status]]&gt;0,0,1)</f>
        <v>0</v>
      </c>
      <c r="J84" s="33" t="s">
        <v>601</v>
      </c>
    </row>
    <row r="85" spans="1:10" ht="90" x14ac:dyDescent="0.25">
      <c r="A85" s="1" t="s">
        <v>592</v>
      </c>
      <c r="B85" s="22" t="s">
        <v>587</v>
      </c>
      <c r="C85" s="23" t="s">
        <v>237</v>
      </c>
      <c r="D85" s="23">
        <v>4</v>
      </c>
      <c r="E85" s="24" t="s">
        <v>318</v>
      </c>
      <c r="H85" s="11" t="s">
        <v>603</v>
      </c>
      <c r="I85" s="74">
        <f>IF(Table1[[#This Row],[Status]]&gt;0,0,1)</f>
        <v>0</v>
      </c>
      <c r="J85" s="33" t="s">
        <v>601</v>
      </c>
    </row>
    <row r="86" spans="1:10" ht="30" x14ac:dyDescent="0.25">
      <c r="A86" s="1" t="s">
        <v>593</v>
      </c>
      <c r="B86" s="13" t="s">
        <v>611</v>
      </c>
      <c r="C86" s="85" t="s">
        <v>211</v>
      </c>
      <c r="D86" s="85">
        <v>3</v>
      </c>
      <c r="E86" s="34" t="s">
        <v>317</v>
      </c>
      <c r="F86" s="33">
        <v>42439</v>
      </c>
      <c r="G86" s="33">
        <v>42446</v>
      </c>
      <c r="I86" s="74">
        <f>IF(Table1[[#This Row],[Status]]&gt;0,0,1)</f>
        <v>1</v>
      </c>
    </row>
    <row r="87" spans="1:10" ht="30" x14ac:dyDescent="0.25">
      <c r="A87" s="1" t="s">
        <v>594</v>
      </c>
      <c r="B87" s="13" t="s">
        <v>612</v>
      </c>
      <c r="C87" s="75" t="s">
        <v>217</v>
      </c>
      <c r="D87" s="75">
        <v>3</v>
      </c>
      <c r="E87" s="34" t="s">
        <v>317</v>
      </c>
      <c r="F87" s="33">
        <v>42439</v>
      </c>
      <c r="G87" s="33">
        <v>42446</v>
      </c>
      <c r="I87" s="74">
        <f>IF(Table1[[#This Row],[Status]]&gt;0,0,1)</f>
        <v>1</v>
      </c>
    </row>
    <row r="88" spans="1:10" ht="30" x14ac:dyDescent="0.25">
      <c r="A88" s="1" t="s">
        <v>595</v>
      </c>
      <c r="B88" s="13" t="s">
        <v>613</v>
      </c>
      <c r="C88" s="85" t="s">
        <v>499</v>
      </c>
      <c r="D88" s="85">
        <v>3</v>
      </c>
      <c r="E88" s="34" t="s">
        <v>317</v>
      </c>
      <c r="F88" s="33">
        <v>42439</v>
      </c>
      <c r="G88" s="33">
        <v>42446</v>
      </c>
      <c r="I88" s="74">
        <f>IF(Table1[[#This Row],[Status]]&gt;0,0,1)</f>
        <v>1</v>
      </c>
    </row>
    <row r="89" spans="1:10" ht="30" x14ac:dyDescent="0.25">
      <c r="A89" s="1" t="s">
        <v>596</v>
      </c>
      <c r="B89" s="13" t="s">
        <v>614</v>
      </c>
      <c r="C89" s="75" t="s">
        <v>499</v>
      </c>
      <c r="D89" s="57">
        <v>3</v>
      </c>
      <c r="E89" s="34" t="s">
        <v>317</v>
      </c>
      <c r="F89" s="33">
        <v>42439</v>
      </c>
      <c r="G89" s="33">
        <v>42446</v>
      </c>
      <c r="I89" s="74">
        <f>IF(Table1[[#This Row],[Status]]&gt;0,0,1)</f>
        <v>1</v>
      </c>
    </row>
    <row r="90" spans="1:10" ht="30" x14ac:dyDescent="0.25">
      <c r="A90" s="1" t="s">
        <v>597</v>
      </c>
      <c r="B90" s="13" t="s">
        <v>615</v>
      </c>
      <c r="C90" s="75" t="s">
        <v>217</v>
      </c>
      <c r="D90" s="75">
        <v>3</v>
      </c>
      <c r="E90" s="34" t="s">
        <v>317</v>
      </c>
      <c r="F90" s="33">
        <v>42439</v>
      </c>
      <c r="G90" s="33">
        <v>42446</v>
      </c>
      <c r="I90" s="74">
        <f>IF(Table1[[#This Row],[Status]]&gt;0,0,1)</f>
        <v>1</v>
      </c>
    </row>
    <row r="91" spans="1:10" ht="30" x14ac:dyDescent="0.25">
      <c r="A91" s="1" t="s">
        <v>598</v>
      </c>
      <c r="B91" s="13" t="s">
        <v>616</v>
      </c>
      <c r="C91" s="85" t="s">
        <v>204</v>
      </c>
      <c r="D91" s="57">
        <v>3</v>
      </c>
      <c r="E91" s="34" t="s">
        <v>317</v>
      </c>
      <c r="F91" s="33">
        <v>42439</v>
      </c>
      <c r="G91" s="33">
        <v>42446</v>
      </c>
      <c r="I91" s="74">
        <f>IF(Table1[[#This Row],[Status]]&gt;0,0,1)</f>
        <v>1</v>
      </c>
    </row>
    <row r="92" spans="1:10" ht="30" x14ac:dyDescent="0.25">
      <c r="A92" s="1" t="s">
        <v>599</v>
      </c>
      <c r="B92" s="13" t="s">
        <v>617</v>
      </c>
      <c r="C92" s="85" t="s">
        <v>232</v>
      </c>
      <c r="D92" s="23">
        <v>4</v>
      </c>
      <c r="E92" s="24" t="s">
        <v>318</v>
      </c>
      <c r="F92" s="33">
        <v>42439</v>
      </c>
      <c r="G92" s="33">
        <v>42446</v>
      </c>
      <c r="I92" s="74">
        <f>IF(Table1[[#This Row],[Status]]&gt;0,0,1)</f>
        <v>1</v>
      </c>
    </row>
    <row r="93" spans="1:10" ht="30" x14ac:dyDescent="0.25">
      <c r="A93" s="1" t="s">
        <v>600</v>
      </c>
      <c r="B93" s="13" t="s">
        <v>618</v>
      </c>
      <c r="C93" s="75" t="s">
        <v>232</v>
      </c>
      <c r="D93" s="23">
        <v>4</v>
      </c>
      <c r="E93" s="24" t="s">
        <v>318</v>
      </c>
      <c r="F93" s="33">
        <v>42439</v>
      </c>
      <c r="G93" s="33">
        <v>42446</v>
      </c>
      <c r="I93" s="74">
        <f>IF(Table1[[#This Row],[Status]]&gt;0,0,1)</f>
        <v>1</v>
      </c>
    </row>
    <row r="94" spans="1:10" ht="30" x14ac:dyDescent="0.25">
      <c r="A94" s="1" t="s">
        <v>604</v>
      </c>
      <c r="B94" s="41" t="s">
        <v>619</v>
      </c>
      <c r="C94" s="85" t="s">
        <v>232</v>
      </c>
      <c r="D94" s="23">
        <v>4</v>
      </c>
      <c r="E94" s="24" t="s">
        <v>318</v>
      </c>
      <c r="F94" s="33">
        <v>42439</v>
      </c>
      <c r="G94" s="33">
        <v>42446</v>
      </c>
      <c r="I94" s="74">
        <f>IF(Table1[[#This Row],[Status]]&gt;0,0,1)</f>
        <v>1</v>
      </c>
    </row>
    <row r="95" spans="1:10" ht="30" x14ac:dyDescent="0.25">
      <c r="A95" s="1" t="s">
        <v>605</v>
      </c>
      <c r="B95" s="13" t="s">
        <v>620</v>
      </c>
      <c r="C95" s="85" t="s">
        <v>240</v>
      </c>
      <c r="D95" s="23">
        <v>4</v>
      </c>
      <c r="E95" s="24" t="s">
        <v>318</v>
      </c>
      <c r="F95" s="33">
        <v>42439</v>
      </c>
      <c r="G95" s="33">
        <v>42446</v>
      </c>
      <c r="I95" s="74">
        <f>IF(Table1[[#This Row],[Status]]&gt;0,0,1)</f>
        <v>1</v>
      </c>
    </row>
    <row r="96" spans="1:10" ht="30" x14ac:dyDescent="0.25">
      <c r="A96" s="1" t="s">
        <v>606</v>
      </c>
      <c r="B96" s="13" t="s">
        <v>621</v>
      </c>
      <c r="C96" s="85" t="s">
        <v>240</v>
      </c>
      <c r="D96" s="23">
        <v>4</v>
      </c>
      <c r="E96" s="24" t="s">
        <v>318</v>
      </c>
      <c r="F96" s="33">
        <v>42439</v>
      </c>
      <c r="G96" s="33">
        <v>42446</v>
      </c>
      <c r="I96" s="74">
        <f>IF(Table1[[#This Row],[Status]]&gt;0,0,1)</f>
        <v>1</v>
      </c>
    </row>
    <row r="97" spans="1:9" ht="30" x14ac:dyDescent="0.25">
      <c r="A97" s="1" t="s">
        <v>607</v>
      </c>
      <c r="B97" s="13" t="s">
        <v>622</v>
      </c>
      <c r="C97" s="85" t="s">
        <v>240</v>
      </c>
      <c r="D97" s="23">
        <v>4</v>
      </c>
      <c r="E97" s="24" t="s">
        <v>318</v>
      </c>
      <c r="F97" s="33">
        <v>42439</v>
      </c>
      <c r="G97" s="33">
        <v>42446</v>
      </c>
      <c r="I97" s="74">
        <f>IF(Table1[[#This Row],[Status]]&gt;0,0,1)</f>
        <v>1</v>
      </c>
    </row>
    <row r="98" spans="1:9" ht="30" x14ac:dyDescent="0.25">
      <c r="A98" s="1" t="s">
        <v>608</v>
      </c>
      <c r="B98" s="13" t="s">
        <v>623</v>
      </c>
      <c r="C98" s="85" t="s">
        <v>240</v>
      </c>
      <c r="D98" s="23">
        <v>4</v>
      </c>
      <c r="E98" s="24" t="s">
        <v>318</v>
      </c>
      <c r="F98" s="33">
        <v>42439</v>
      </c>
      <c r="G98" s="33">
        <v>42446</v>
      </c>
      <c r="I98" s="74">
        <f>IF(Table1[[#This Row],[Status]]&gt;0,0,1)</f>
        <v>1</v>
      </c>
    </row>
    <row r="99" spans="1:9" ht="30" x14ac:dyDescent="0.25">
      <c r="A99" s="1" t="s">
        <v>609</v>
      </c>
      <c r="B99" s="13" t="s">
        <v>624</v>
      </c>
      <c r="C99" s="85" t="s">
        <v>232</v>
      </c>
      <c r="D99" s="23">
        <v>4</v>
      </c>
      <c r="E99" s="24" t="s">
        <v>318</v>
      </c>
      <c r="F99" s="33">
        <v>42439</v>
      </c>
      <c r="G99" s="33">
        <v>42446</v>
      </c>
      <c r="I99" s="74">
        <f>IF(Table1[[#This Row],[Status]]&gt;0,0,1)</f>
        <v>1</v>
      </c>
    </row>
    <row r="100" spans="1:9" ht="30" x14ac:dyDescent="0.25">
      <c r="A100" s="1" t="s">
        <v>610</v>
      </c>
      <c r="B100" s="13" t="s">
        <v>633</v>
      </c>
      <c r="C100" s="85" t="s">
        <v>232</v>
      </c>
      <c r="D100" s="23">
        <v>4</v>
      </c>
      <c r="E100" s="24" t="s">
        <v>318</v>
      </c>
      <c r="F100" s="33">
        <v>42439</v>
      </c>
      <c r="G100" s="33">
        <v>42446</v>
      </c>
      <c r="I100" s="74">
        <f>IF(Table1[[#This Row],[Status]]&gt;0,0,1)</f>
        <v>1</v>
      </c>
    </row>
    <row r="101" spans="1:9" ht="30" x14ac:dyDescent="0.25">
      <c r="A101" s="1" t="s">
        <v>625</v>
      </c>
      <c r="B101" s="13" t="s">
        <v>634</v>
      </c>
      <c r="C101" s="85" t="s">
        <v>240</v>
      </c>
      <c r="D101" s="23">
        <v>4</v>
      </c>
      <c r="E101" s="24" t="s">
        <v>318</v>
      </c>
      <c r="F101" s="33">
        <v>42439</v>
      </c>
      <c r="G101" s="33">
        <v>42446</v>
      </c>
      <c r="I101" s="74">
        <f>IF(Table1[[#This Row],[Status]]&gt;0,0,1)</f>
        <v>1</v>
      </c>
    </row>
    <row r="102" spans="1:9" ht="30" x14ac:dyDescent="0.25">
      <c r="A102" s="1" t="s">
        <v>626</v>
      </c>
      <c r="B102" s="13" t="s">
        <v>635</v>
      </c>
      <c r="C102" s="85" t="s">
        <v>232</v>
      </c>
      <c r="D102" s="23">
        <v>4</v>
      </c>
      <c r="E102" s="24" t="s">
        <v>318</v>
      </c>
      <c r="F102" s="33">
        <v>42439</v>
      </c>
      <c r="G102" s="33">
        <v>42446</v>
      </c>
      <c r="I102" s="74">
        <f>IF(Table1[[#This Row],[Status]]&gt;0,0,1)</f>
        <v>1</v>
      </c>
    </row>
    <row r="103" spans="1:9" ht="30" x14ac:dyDescent="0.25">
      <c r="A103" s="1" t="s">
        <v>627</v>
      </c>
      <c r="B103" s="13" t="s">
        <v>636</v>
      </c>
      <c r="C103" s="85" t="s">
        <v>240</v>
      </c>
      <c r="D103" s="23">
        <v>4</v>
      </c>
      <c r="E103" s="24" t="s">
        <v>318</v>
      </c>
      <c r="F103" s="33">
        <v>42439</v>
      </c>
      <c r="G103" s="33">
        <v>42446</v>
      </c>
      <c r="I103" s="74">
        <f>IF(Table1[[#This Row],[Status]]&gt;0,0,1)</f>
        <v>1</v>
      </c>
    </row>
    <row r="104" spans="1:9" ht="30" x14ac:dyDescent="0.25">
      <c r="A104" s="1" t="s">
        <v>628</v>
      </c>
      <c r="B104" s="38" t="s">
        <v>665</v>
      </c>
      <c r="C104" s="57" t="s">
        <v>291</v>
      </c>
      <c r="D104" s="57">
        <v>4</v>
      </c>
      <c r="E104" s="24" t="s">
        <v>318</v>
      </c>
      <c r="F104" s="33">
        <v>42454</v>
      </c>
      <c r="G104" s="33">
        <v>42465</v>
      </c>
      <c r="I104" s="74">
        <f>IF(Table1[[#This Row],[Status]]&gt;0,0,1)</f>
        <v>1</v>
      </c>
    </row>
    <row r="105" spans="1:9" ht="30" x14ac:dyDescent="0.25">
      <c r="A105" s="1" t="s">
        <v>629</v>
      </c>
      <c r="B105" s="13" t="s">
        <v>666</v>
      </c>
      <c r="C105" s="85" t="s">
        <v>223</v>
      </c>
      <c r="D105" s="85">
        <v>3</v>
      </c>
      <c r="E105" s="34" t="s">
        <v>317</v>
      </c>
      <c r="F105" s="33">
        <v>42454</v>
      </c>
      <c r="G105" s="33">
        <v>42465</v>
      </c>
      <c r="I105" s="74">
        <f>IF(Table1[[#This Row],[Status]]&gt;0,0,1)</f>
        <v>1</v>
      </c>
    </row>
    <row r="106" spans="1:9" ht="30" x14ac:dyDescent="0.25">
      <c r="A106" s="1" t="s">
        <v>630</v>
      </c>
      <c r="B106" s="13" t="s">
        <v>667</v>
      </c>
      <c r="C106" s="85" t="s">
        <v>324</v>
      </c>
      <c r="D106" s="85">
        <v>3</v>
      </c>
      <c r="E106" s="34" t="s">
        <v>317</v>
      </c>
      <c r="F106" s="33">
        <v>42454</v>
      </c>
      <c r="G106" s="33">
        <v>42465</v>
      </c>
      <c r="I106" s="74">
        <f>IF(Table1[[#This Row],[Status]]&gt;0,0,1)</f>
        <v>1</v>
      </c>
    </row>
    <row r="107" spans="1:9" ht="30" x14ac:dyDescent="0.25">
      <c r="A107" s="1" t="s">
        <v>631</v>
      </c>
      <c r="B107" s="13" t="s">
        <v>668</v>
      </c>
      <c r="C107" s="85" t="s">
        <v>220</v>
      </c>
      <c r="D107" s="57">
        <v>3</v>
      </c>
      <c r="E107" s="34" t="s">
        <v>317</v>
      </c>
      <c r="F107" s="33">
        <v>42454</v>
      </c>
      <c r="G107" s="33">
        <v>42465</v>
      </c>
      <c r="I107" s="74">
        <f>IF(Table1[[#This Row],[Status]]&gt;0,0,1)</f>
        <v>1</v>
      </c>
    </row>
    <row r="108" spans="1:9" ht="30" x14ac:dyDescent="0.25">
      <c r="A108" s="1" t="s">
        <v>632</v>
      </c>
      <c r="B108" s="13" t="s">
        <v>669</v>
      </c>
      <c r="C108" s="57" t="s">
        <v>670</v>
      </c>
      <c r="D108" s="57">
        <v>3</v>
      </c>
      <c r="E108" s="34" t="s">
        <v>317</v>
      </c>
      <c r="F108" s="33">
        <v>42454</v>
      </c>
      <c r="G108" s="33">
        <v>42465</v>
      </c>
      <c r="I108" s="74">
        <f>IF(Table1[[#This Row],[Status]]&gt;0,0,1)</f>
        <v>1</v>
      </c>
    </row>
    <row r="109" spans="1:9" x14ac:dyDescent="0.25">
      <c r="A109" s="1" t="s">
        <v>780</v>
      </c>
      <c r="B109" s="80" t="s">
        <v>781</v>
      </c>
      <c r="C109" s="77" t="s">
        <v>499</v>
      </c>
      <c r="D109" s="85"/>
      <c r="E109" s="78"/>
      <c r="F109" s="33">
        <v>42478</v>
      </c>
      <c r="G109" s="33">
        <v>42481</v>
      </c>
      <c r="I109" s="79">
        <f>IF(Table1[[#This Row],[Status]]&gt;0,0,1)</f>
        <v>1</v>
      </c>
    </row>
    <row r="110" spans="1:9" x14ac:dyDescent="0.25">
      <c r="A110" s="1" t="s">
        <v>787</v>
      </c>
      <c r="B110" s="38" t="s">
        <v>788</v>
      </c>
      <c r="C110" s="85"/>
      <c r="D110" s="85"/>
      <c r="E110" s="34"/>
      <c r="I110" s="79">
        <f>IF(Table1[[#This Row],[Status]]&gt;0,0,1)</f>
        <v>1</v>
      </c>
    </row>
    <row r="111" spans="1:9" x14ac:dyDescent="0.25">
      <c r="A111" s="1" t="s">
        <v>789</v>
      </c>
      <c r="B111" s="38" t="s">
        <v>790</v>
      </c>
      <c r="C111" s="85"/>
      <c r="D111" s="77"/>
      <c r="E111" s="34"/>
      <c r="I111" s="79">
        <f>IF(Table1[[#This Row],[Status]]&gt;0,0,1)</f>
        <v>1</v>
      </c>
    </row>
    <row r="112" spans="1:9" x14ac:dyDescent="0.25">
      <c r="A112" s="1" t="s">
        <v>791</v>
      </c>
      <c r="B112" s="38" t="s">
        <v>792</v>
      </c>
      <c r="C112" s="77"/>
      <c r="D112" s="77"/>
      <c r="E112" s="34"/>
      <c r="I112" s="79">
        <f>IF(Table1[[#This Row],[Status]]&gt;0,0,1)</f>
        <v>1</v>
      </c>
    </row>
    <row r="113" spans="1:9" x14ac:dyDescent="0.25">
      <c r="A113" s="1" t="s">
        <v>785</v>
      </c>
      <c r="B113" s="38" t="s">
        <v>786</v>
      </c>
      <c r="C113" s="77" t="s">
        <v>237</v>
      </c>
      <c r="D113" s="77"/>
      <c r="E113" s="34"/>
      <c r="F113" s="33">
        <v>42478</v>
      </c>
      <c r="G113" s="33">
        <v>42481</v>
      </c>
      <c r="I113" s="79">
        <f>IF(Table1[[#This Row],[Status]]&gt;0,0,1)</f>
        <v>1</v>
      </c>
    </row>
    <row r="114" spans="1:9" x14ac:dyDescent="0.25">
      <c r="A114" s="1" t="s">
        <v>793</v>
      </c>
      <c r="B114" s="38" t="s">
        <v>794</v>
      </c>
      <c r="C114" s="77"/>
      <c r="D114" s="85"/>
      <c r="E114" s="34"/>
      <c r="I114" s="79">
        <f>IF(Table1[[#This Row],[Status]]&gt;0,0,1)</f>
        <v>1</v>
      </c>
    </row>
    <row r="115" spans="1:9" x14ac:dyDescent="0.25">
      <c r="A115" s="1" t="s">
        <v>795</v>
      </c>
      <c r="B115" s="38" t="s">
        <v>796</v>
      </c>
      <c r="C115" s="85"/>
      <c r="D115" s="85"/>
      <c r="E115" s="34"/>
      <c r="I115" s="79">
        <f>IF(Table1[[#This Row],[Status]]&gt;0,0,1)</f>
        <v>1</v>
      </c>
    </row>
    <row r="116" spans="1:9" x14ac:dyDescent="0.25">
      <c r="A116" s="1" t="s">
        <v>797</v>
      </c>
      <c r="B116" s="38" t="s">
        <v>798</v>
      </c>
      <c r="C116" s="77"/>
      <c r="D116" s="77"/>
      <c r="E116" s="34"/>
      <c r="I116" s="79">
        <f>IF(Table1[[#This Row],[Status]]&gt;0,0,1)</f>
        <v>1</v>
      </c>
    </row>
    <row r="117" spans="1:9" x14ac:dyDescent="0.25">
      <c r="A117" s="1" t="s">
        <v>782</v>
      </c>
      <c r="B117" s="38" t="s">
        <v>783</v>
      </c>
      <c r="C117" s="77" t="s">
        <v>237</v>
      </c>
      <c r="D117" s="77"/>
      <c r="E117" s="34"/>
      <c r="F117" s="33">
        <v>42478</v>
      </c>
      <c r="G117" s="33">
        <v>42481</v>
      </c>
      <c r="H117" s="11" t="s">
        <v>784</v>
      </c>
      <c r="I117" s="79">
        <f>IF(Table1[[#This Row],[Status]]&gt;0,0,1)</f>
        <v>1</v>
      </c>
    </row>
  </sheetData>
  <mergeCells count="2">
    <mergeCell ref="L1:M1"/>
    <mergeCell ref="N1:O1"/>
  </mergeCells>
  <conditionalFormatting sqref="B81">
    <cfRule type="duplicateValues" dxfId="65" priority="5"/>
  </conditionalFormatting>
  <conditionalFormatting sqref="B82">
    <cfRule type="duplicateValues" dxfId="64" priority="4"/>
  </conditionalFormatting>
  <conditionalFormatting sqref="B83">
    <cfRule type="duplicateValues" dxfId="63" priority="3"/>
  </conditionalFormatting>
  <conditionalFormatting sqref="B84">
    <cfRule type="duplicateValues" dxfId="62" priority="2"/>
  </conditionalFormatting>
  <conditionalFormatting sqref="B85">
    <cfRule type="duplicateValues" dxfId="61" priority="1"/>
  </conditionalFormatting>
  <pageMargins left="0.7" right="0.7" top="0.75" bottom="0.75" header="0.3" footer="0.3"/>
  <pageSetup scale="58" fitToHeight="0" orientation="landscape"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'Data Validation'!#REF!</xm:f>
          </x14:formula1>
          <xm:sqref>A9:A10 A5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04"/>
  <sheetViews>
    <sheetView topLeftCell="A175" workbookViewId="0">
      <selection activeCell="A195" sqref="A195"/>
    </sheetView>
  </sheetViews>
  <sheetFormatPr defaultRowHeight="15" x14ac:dyDescent="0.25"/>
  <cols>
    <col min="1" max="1" width="58.42578125" style="53" customWidth="1"/>
    <col min="2" max="2" width="9.140625" style="53" customWidth="1"/>
    <col min="3" max="3" width="12.42578125" style="53" customWidth="1"/>
    <col min="4" max="4" width="12.42578125" style="53" hidden="1" customWidth="1"/>
    <col min="5" max="5" width="10.140625" style="53" customWidth="1"/>
    <col min="6" max="6" width="23.42578125" style="53" customWidth="1"/>
    <col min="7" max="7" width="13.28515625" style="21" customWidth="1"/>
    <col min="8" max="8" width="15.5703125" style="54" customWidth="1"/>
    <col min="9" max="9" width="14.5703125" style="21" customWidth="1"/>
    <col min="10" max="10" width="12.140625" style="21" customWidth="1"/>
    <col min="11" max="12" width="15.7109375" style="53" customWidth="1"/>
    <col min="13" max="16384" width="9.140625" style="53"/>
  </cols>
  <sheetData>
    <row r="1" spans="1:13" ht="75" x14ac:dyDescent="0.25">
      <c r="A1" s="18" t="s">
        <v>280</v>
      </c>
      <c r="B1" s="18" t="s">
        <v>281</v>
      </c>
      <c r="C1" s="18" t="s">
        <v>282</v>
      </c>
      <c r="D1" s="18" t="s">
        <v>410</v>
      </c>
      <c r="E1" s="19" t="s">
        <v>283</v>
      </c>
      <c r="F1" s="19" t="s">
        <v>285</v>
      </c>
      <c r="G1" s="20" t="s">
        <v>575</v>
      </c>
      <c r="H1" s="20" t="s">
        <v>284</v>
      </c>
      <c r="I1" s="21" t="s">
        <v>350</v>
      </c>
      <c r="J1" s="21" t="s">
        <v>602</v>
      </c>
      <c r="K1" s="53" t="s">
        <v>135</v>
      </c>
      <c r="L1" s="53" t="s">
        <v>671</v>
      </c>
      <c r="M1" s="56" t="s">
        <v>654</v>
      </c>
    </row>
    <row r="2" spans="1:13" ht="30" x14ac:dyDescent="0.25">
      <c r="A2" s="25" t="s">
        <v>768</v>
      </c>
      <c r="B2" s="24" t="s">
        <v>203</v>
      </c>
      <c r="C2" s="24" t="s">
        <v>247</v>
      </c>
      <c r="D2" s="24"/>
      <c r="E2" s="24">
        <v>4</v>
      </c>
      <c r="F2" s="24" t="s">
        <v>288</v>
      </c>
      <c r="G2" s="21">
        <v>42401</v>
      </c>
      <c r="H2" s="54">
        <v>42424</v>
      </c>
      <c r="I2" s="21">
        <v>42424</v>
      </c>
      <c r="M2" s="56">
        <f>IF(Table2[[#This Row],[Sent to GE Committee]]&gt;0,1,0)</f>
        <v>1</v>
      </c>
    </row>
    <row r="3" spans="1:13" ht="30" x14ac:dyDescent="0.25">
      <c r="A3" s="68" t="s">
        <v>534</v>
      </c>
      <c r="B3" s="71"/>
      <c r="C3" s="69" t="s">
        <v>214</v>
      </c>
      <c r="D3" s="70"/>
      <c r="E3" s="69">
        <v>3</v>
      </c>
      <c r="F3" s="34" t="s">
        <v>287</v>
      </c>
      <c r="G3" s="72">
        <v>42433</v>
      </c>
      <c r="H3" s="76">
        <v>42471</v>
      </c>
      <c r="I3" s="72">
        <v>42471</v>
      </c>
      <c r="J3" s="72"/>
      <c r="K3" s="56"/>
      <c r="L3" s="56"/>
      <c r="M3" s="73">
        <f>IF(Table2[[#This Row],[Sent to GE Committee]]&gt;0,1,0)</f>
        <v>1</v>
      </c>
    </row>
    <row r="4" spans="1:13" ht="30" x14ac:dyDescent="0.25">
      <c r="A4" s="68" t="s">
        <v>535</v>
      </c>
      <c r="B4" s="71"/>
      <c r="C4" s="69" t="s">
        <v>214</v>
      </c>
      <c r="D4" s="70"/>
      <c r="E4" s="69">
        <v>3</v>
      </c>
      <c r="F4" s="34" t="s">
        <v>287</v>
      </c>
      <c r="G4" s="72">
        <v>42433</v>
      </c>
      <c r="H4" s="76">
        <v>42471</v>
      </c>
      <c r="I4" s="72">
        <v>42471</v>
      </c>
      <c r="J4" s="72"/>
      <c r="K4" s="56"/>
      <c r="L4" s="56"/>
      <c r="M4" s="73">
        <f>IF(Table2[[#This Row],[Sent to GE Committee]]&gt;0,1,0)</f>
        <v>1</v>
      </c>
    </row>
    <row r="5" spans="1:13" ht="30" x14ac:dyDescent="0.25">
      <c r="A5" s="68" t="s">
        <v>536</v>
      </c>
      <c r="B5" s="71"/>
      <c r="C5" s="69" t="s">
        <v>214</v>
      </c>
      <c r="D5" s="70"/>
      <c r="E5" s="69">
        <v>3</v>
      </c>
      <c r="F5" s="34" t="s">
        <v>287</v>
      </c>
      <c r="G5" s="72">
        <v>42433</v>
      </c>
      <c r="H5" s="76">
        <v>42471</v>
      </c>
      <c r="I5" s="72">
        <v>42471</v>
      </c>
      <c r="J5" s="72"/>
      <c r="K5" s="56"/>
      <c r="L5" s="56"/>
      <c r="M5" s="73">
        <f>IF(Table2[[#This Row],[Sent to GE Committee]]&gt;0,1,0)</f>
        <v>1</v>
      </c>
    </row>
    <row r="6" spans="1:13" ht="30" x14ac:dyDescent="0.25">
      <c r="A6" s="68" t="s">
        <v>537</v>
      </c>
      <c r="B6" s="71"/>
      <c r="C6" s="69" t="s">
        <v>214</v>
      </c>
      <c r="D6" s="70"/>
      <c r="E6" s="69">
        <v>3</v>
      </c>
      <c r="F6" s="34" t="s">
        <v>287</v>
      </c>
      <c r="G6" s="72">
        <v>42433</v>
      </c>
      <c r="H6" s="76">
        <v>42471</v>
      </c>
      <c r="I6" s="72">
        <v>42471</v>
      </c>
      <c r="J6" s="72"/>
      <c r="K6" s="56"/>
      <c r="L6" s="56"/>
      <c r="M6" s="73">
        <f>IF(Table2[[#This Row],[Sent to GE Committee]]&gt;0,1,0)</f>
        <v>1</v>
      </c>
    </row>
    <row r="7" spans="1:13" ht="30" x14ac:dyDescent="0.25">
      <c r="A7" s="22" t="s">
        <v>769</v>
      </c>
      <c r="B7" s="23" t="s">
        <v>290</v>
      </c>
      <c r="C7" s="23" t="s">
        <v>204</v>
      </c>
      <c r="D7" s="23"/>
      <c r="E7" s="23">
        <v>3</v>
      </c>
      <c r="F7" s="24" t="s">
        <v>317</v>
      </c>
      <c r="G7" s="21">
        <v>42389</v>
      </c>
      <c r="H7" s="54">
        <v>42404</v>
      </c>
      <c r="K7" s="53" t="s">
        <v>46</v>
      </c>
      <c r="L7" s="63">
        <v>42459</v>
      </c>
      <c r="M7" s="56">
        <f>IF(Table2[[#This Row],[Sent to GE Committee]]&gt;0,1,0)</f>
        <v>1</v>
      </c>
    </row>
    <row r="8" spans="1:13" x14ac:dyDescent="0.25">
      <c r="A8" s="12" t="s">
        <v>208</v>
      </c>
      <c r="B8" s="24" t="s">
        <v>203</v>
      </c>
      <c r="C8" s="24" t="s">
        <v>204</v>
      </c>
      <c r="D8" s="24"/>
      <c r="E8" s="24">
        <v>3</v>
      </c>
      <c r="F8" s="24" t="s">
        <v>287</v>
      </c>
      <c r="G8" s="21">
        <v>42401</v>
      </c>
      <c r="H8" s="54">
        <v>42424</v>
      </c>
      <c r="I8" s="21">
        <v>42424</v>
      </c>
      <c r="M8" s="56">
        <f>IF(Table2[[#This Row],[Sent to GE Committee]]&gt;0,1,0)</f>
        <v>1</v>
      </c>
    </row>
    <row r="9" spans="1:13" ht="30" x14ac:dyDescent="0.25">
      <c r="A9" s="22" t="s">
        <v>773</v>
      </c>
      <c r="B9" s="23" t="s">
        <v>290</v>
      </c>
      <c r="C9" s="23" t="s">
        <v>305</v>
      </c>
      <c r="D9" s="23"/>
      <c r="E9" s="23">
        <v>4</v>
      </c>
      <c r="F9" s="24" t="s">
        <v>318</v>
      </c>
      <c r="G9" s="21">
        <v>42389</v>
      </c>
      <c r="H9" s="54">
        <v>42404</v>
      </c>
      <c r="K9" s="53" t="s">
        <v>46</v>
      </c>
      <c r="L9" s="63">
        <v>42459</v>
      </c>
      <c r="M9" s="56">
        <f>IF(Table2[[#This Row],[Sent to GE Committee]]&gt;0,1,0)</f>
        <v>1</v>
      </c>
    </row>
    <row r="10" spans="1:13" ht="30" x14ac:dyDescent="0.25">
      <c r="A10" s="22" t="s">
        <v>775</v>
      </c>
      <c r="B10" s="23" t="s">
        <v>290</v>
      </c>
      <c r="C10" s="23" t="s">
        <v>247</v>
      </c>
      <c r="D10" s="23"/>
      <c r="E10" s="23">
        <v>4</v>
      </c>
      <c r="F10" s="24" t="s">
        <v>318</v>
      </c>
      <c r="G10" s="21">
        <v>42389</v>
      </c>
      <c r="H10" s="54">
        <v>42404</v>
      </c>
      <c r="K10" s="53" t="s">
        <v>46</v>
      </c>
      <c r="L10" s="63">
        <v>42459</v>
      </c>
      <c r="M10" s="56">
        <f>IF(Table2[[#This Row],[Sent to GE Committee]]&gt;0,1,0)</f>
        <v>1</v>
      </c>
    </row>
    <row r="11" spans="1:13" ht="30" x14ac:dyDescent="0.25">
      <c r="A11" s="22" t="s">
        <v>776</v>
      </c>
      <c r="B11" s="23" t="s">
        <v>290</v>
      </c>
      <c r="C11" s="23" t="s">
        <v>240</v>
      </c>
      <c r="D11" s="23"/>
      <c r="E11" s="23">
        <v>4</v>
      </c>
      <c r="F11" s="24" t="s">
        <v>318</v>
      </c>
      <c r="G11" s="21">
        <v>42389</v>
      </c>
      <c r="H11" s="54">
        <v>42404</v>
      </c>
      <c r="K11" s="53" t="s">
        <v>46</v>
      </c>
      <c r="L11" s="63">
        <v>42440</v>
      </c>
      <c r="M11" s="56">
        <f>IF(Table2[[#This Row],[Sent to GE Committee]]&gt;0,1,0)</f>
        <v>1</v>
      </c>
    </row>
    <row r="12" spans="1:13" ht="30" x14ac:dyDescent="0.25">
      <c r="A12" s="22" t="s">
        <v>777</v>
      </c>
      <c r="B12" s="23" t="s">
        <v>290</v>
      </c>
      <c r="C12" s="23" t="s">
        <v>247</v>
      </c>
      <c r="D12" s="23"/>
      <c r="E12" s="23">
        <v>4</v>
      </c>
      <c r="F12" s="24" t="s">
        <v>318</v>
      </c>
      <c r="G12" s="21">
        <v>42389</v>
      </c>
      <c r="H12" s="54">
        <v>42404</v>
      </c>
      <c r="K12" s="53" t="s">
        <v>46</v>
      </c>
      <c r="L12" s="63">
        <v>42459</v>
      </c>
      <c r="M12" s="56">
        <f>IF(Table2[[#This Row],[Sent to GE Committee]]&gt;0,1,0)</f>
        <v>1</v>
      </c>
    </row>
    <row r="13" spans="1:13" ht="30" x14ac:dyDescent="0.25">
      <c r="A13" s="22" t="s">
        <v>307</v>
      </c>
      <c r="B13" s="23" t="s">
        <v>290</v>
      </c>
      <c r="C13" s="23" t="s">
        <v>237</v>
      </c>
      <c r="D13" s="23"/>
      <c r="E13" s="23">
        <v>4</v>
      </c>
      <c r="F13" s="24" t="s">
        <v>318</v>
      </c>
      <c r="G13" s="21">
        <v>42389</v>
      </c>
      <c r="H13" s="54">
        <v>42404</v>
      </c>
      <c r="K13" s="53" t="s">
        <v>46</v>
      </c>
      <c r="L13" s="63">
        <v>42459</v>
      </c>
      <c r="M13" s="56">
        <f>IF(Table2[[#This Row],[Sent to GE Committee]]&gt;0,1,0)</f>
        <v>1</v>
      </c>
    </row>
    <row r="14" spans="1:13" x14ac:dyDescent="0.25">
      <c r="A14" s="22" t="s">
        <v>770</v>
      </c>
      <c r="B14" s="23" t="s">
        <v>290</v>
      </c>
      <c r="C14" s="23" t="s">
        <v>204</v>
      </c>
      <c r="D14" s="23"/>
      <c r="E14" s="23">
        <v>2</v>
      </c>
      <c r="F14" s="24" t="s">
        <v>286</v>
      </c>
      <c r="G14" s="21">
        <v>42389</v>
      </c>
      <c r="H14" s="54">
        <v>42404</v>
      </c>
      <c r="K14" s="53" t="s">
        <v>46</v>
      </c>
      <c r="L14" s="63">
        <v>42440</v>
      </c>
      <c r="M14" s="56">
        <f>IF(Table2[[#This Row],[Sent to GE Committee]]&gt;0,1,0)</f>
        <v>1</v>
      </c>
    </row>
    <row r="15" spans="1:13" x14ac:dyDescent="0.25">
      <c r="A15" s="53" t="s">
        <v>771</v>
      </c>
      <c r="B15" s="23" t="s">
        <v>290</v>
      </c>
      <c r="C15" s="23" t="s">
        <v>223</v>
      </c>
      <c r="D15" s="24"/>
      <c r="E15" s="69">
        <v>3</v>
      </c>
      <c r="F15" s="34" t="s">
        <v>287</v>
      </c>
      <c r="G15" s="21">
        <v>42454</v>
      </c>
      <c r="H15" s="54">
        <v>42471</v>
      </c>
      <c r="M15" s="74">
        <f>IF(Table2[[#This Row],[Sent to GE Committee]]&gt;0,1,0)</f>
        <v>1</v>
      </c>
    </row>
    <row r="16" spans="1:13" ht="30" x14ac:dyDescent="0.25">
      <c r="A16" s="22" t="s">
        <v>772</v>
      </c>
      <c r="B16" s="23" t="s">
        <v>290</v>
      </c>
      <c r="C16" s="23" t="s">
        <v>220</v>
      </c>
      <c r="D16" s="23"/>
      <c r="E16" s="23">
        <v>3</v>
      </c>
      <c r="F16" s="24" t="s">
        <v>317</v>
      </c>
      <c r="G16" s="21">
        <v>42389</v>
      </c>
      <c r="H16" s="54">
        <v>42404</v>
      </c>
      <c r="K16" s="53" t="s">
        <v>46</v>
      </c>
      <c r="L16" s="63">
        <v>42440</v>
      </c>
      <c r="M16" s="56">
        <f>IF(Table2[[#This Row],[Sent to GE Committee]]&gt;0,1,0)</f>
        <v>1</v>
      </c>
    </row>
    <row r="17" spans="1:13" ht="30" x14ac:dyDescent="0.25">
      <c r="A17" s="22" t="s">
        <v>774</v>
      </c>
      <c r="B17" s="23" t="s">
        <v>290</v>
      </c>
      <c r="C17" s="23" t="s">
        <v>306</v>
      </c>
      <c r="D17" s="23"/>
      <c r="E17" s="23">
        <v>4</v>
      </c>
      <c r="F17" s="24" t="s">
        <v>318</v>
      </c>
      <c r="G17" s="21">
        <v>42389</v>
      </c>
      <c r="H17" s="54">
        <v>42404</v>
      </c>
      <c r="K17" s="53" t="s">
        <v>46</v>
      </c>
      <c r="L17" s="63">
        <v>42459</v>
      </c>
      <c r="M17" s="56">
        <f>IF(Table2[[#This Row],[Sent to GE Committee]]&gt;0,1,0)</f>
        <v>1</v>
      </c>
    </row>
    <row r="18" spans="1:13" x14ac:dyDescent="0.25">
      <c r="A18" s="53" t="s">
        <v>685</v>
      </c>
      <c r="B18" s="23" t="s">
        <v>290</v>
      </c>
      <c r="C18" s="23" t="s">
        <v>499</v>
      </c>
      <c r="D18" s="24"/>
      <c r="E18" s="69">
        <v>3</v>
      </c>
      <c r="F18" s="34" t="s">
        <v>287</v>
      </c>
      <c r="G18" s="21">
        <v>42454</v>
      </c>
      <c r="H18" s="54">
        <v>42471</v>
      </c>
      <c r="M18" s="74">
        <f>IF(Table2[[#This Row],[Sent to GE Committee]]&gt;0,1,0)</f>
        <v>1</v>
      </c>
    </row>
    <row r="19" spans="1:13" x14ac:dyDescent="0.25">
      <c r="A19" s="53" t="s">
        <v>686</v>
      </c>
      <c r="B19" s="23" t="s">
        <v>290</v>
      </c>
      <c r="C19" s="23" t="s">
        <v>291</v>
      </c>
      <c r="D19" s="24"/>
      <c r="E19" s="69">
        <v>3</v>
      </c>
      <c r="F19" s="34" t="s">
        <v>287</v>
      </c>
      <c r="G19" s="21">
        <v>42454</v>
      </c>
      <c r="H19" s="54">
        <v>42471</v>
      </c>
      <c r="M19" s="74">
        <f>IF(Table2[[#This Row],[Sent to GE Committee]]&gt;0,1,0)</f>
        <v>1</v>
      </c>
    </row>
    <row r="20" spans="1:13" x14ac:dyDescent="0.25">
      <c r="A20" s="53" t="s">
        <v>723</v>
      </c>
      <c r="B20" s="23" t="s">
        <v>290</v>
      </c>
      <c r="C20" s="23" t="s">
        <v>237</v>
      </c>
      <c r="D20" s="24"/>
      <c r="E20" s="24">
        <v>4</v>
      </c>
      <c r="F20" s="24" t="s">
        <v>288</v>
      </c>
      <c r="G20" s="21">
        <v>42454</v>
      </c>
      <c r="H20" s="54">
        <v>42471</v>
      </c>
      <c r="M20" s="74">
        <f>IF(Table2[[#This Row],[Sent to GE Committee]]&gt;0,1,0)</f>
        <v>1</v>
      </c>
    </row>
    <row r="21" spans="1:13" x14ac:dyDescent="0.25">
      <c r="A21" s="53" t="s">
        <v>724</v>
      </c>
      <c r="B21" s="23" t="s">
        <v>290</v>
      </c>
      <c r="C21" s="23" t="s">
        <v>237</v>
      </c>
      <c r="D21" s="24"/>
      <c r="E21" s="24">
        <v>4</v>
      </c>
      <c r="F21" s="24" t="s">
        <v>288</v>
      </c>
      <c r="G21" s="21">
        <v>42454</v>
      </c>
      <c r="H21" s="54">
        <v>42471</v>
      </c>
      <c r="M21" s="74">
        <f>IF(Table2[[#This Row],[Sent to GE Committee]]&gt;0,1,0)</f>
        <v>1</v>
      </c>
    </row>
    <row r="22" spans="1:13" ht="30" x14ac:dyDescent="0.25">
      <c r="A22" s="53" t="s">
        <v>578</v>
      </c>
      <c r="B22" s="23" t="s">
        <v>203</v>
      </c>
      <c r="C22" s="23" t="s">
        <v>237</v>
      </c>
      <c r="D22" s="24" t="s">
        <v>374</v>
      </c>
      <c r="E22" s="23">
        <v>4</v>
      </c>
      <c r="F22" s="24" t="s">
        <v>318</v>
      </c>
      <c r="G22" s="21">
        <v>42439</v>
      </c>
      <c r="H22" s="54">
        <v>42444</v>
      </c>
      <c r="M22" s="56">
        <f>IF(Table2[[#This Row],[Sent to GE Committee]]&gt;0,1,0)</f>
        <v>1</v>
      </c>
    </row>
    <row r="23" spans="1:13" x14ac:dyDescent="0.25">
      <c r="A23" s="53" t="s">
        <v>725</v>
      </c>
      <c r="B23" s="23" t="s">
        <v>290</v>
      </c>
      <c r="C23" s="23" t="s">
        <v>237</v>
      </c>
      <c r="D23" s="24"/>
      <c r="E23" s="24">
        <v>4</v>
      </c>
      <c r="F23" s="24" t="s">
        <v>288</v>
      </c>
      <c r="G23" s="21">
        <v>42454</v>
      </c>
      <c r="H23" s="54">
        <v>42471</v>
      </c>
      <c r="M23" s="74">
        <f>IF(Table2[[#This Row],[Sent to GE Committee]]&gt;0,1,0)</f>
        <v>1</v>
      </c>
    </row>
    <row r="24" spans="1:13" x14ac:dyDescent="0.25">
      <c r="A24" s="53" t="s">
        <v>726</v>
      </c>
      <c r="B24" s="23" t="s">
        <v>290</v>
      </c>
      <c r="C24" s="23" t="s">
        <v>237</v>
      </c>
      <c r="D24" s="24"/>
      <c r="E24" s="24">
        <v>4</v>
      </c>
      <c r="F24" s="24" t="s">
        <v>288</v>
      </c>
      <c r="G24" s="21">
        <v>42454</v>
      </c>
      <c r="H24" s="54">
        <v>42471</v>
      </c>
      <c r="M24" s="74">
        <f>IF(Table2[[#This Row],[Sent to GE Committee]]&gt;0,1,0)</f>
        <v>1</v>
      </c>
    </row>
    <row r="25" spans="1:13" ht="30" x14ac:dyDescent="0.25">
      <c r="A25" s="55" t="s">
        <v>498</v>
      </c>
      <c r="B25" s="24" t="s">
        <v>290</v>
      </c>
      <c r="C25" s="24" t="s">
        <v>499</v>
      </c>
      <c r="D25" s="24" t="s">
        <v>380</v>
      </c>
      <c r="E25" s="23">
        <v>3</v>
      </c>
      <c r="F25" s="24" t="s">
        <v>317</v>
      </c>
      <c r="G25" s="21">
        <v>42433</v>
      </c>
      <c r="H25" s="54">
        <v>42439</v>
      </c>
      <c r="M25" s="56">
        <f>IF(Table2[[#This Row],[Sent to GE Committee]]&gt;0,1,0)</f>
        <v>1</v>
      </c>
    </row>
    <row r="26" spans="1:13" ht="30" x14ac:dyDescent="0.25">
      <c r="A26" s="55" t="s">
        <v>500</v>
      </c>
      <c r="B26" s="24" t="s">
        <v>290</v>
      </c>
      <c r="C26" s="24" t="s">
        <v>291</v>
      </c>
      <c r="D26" s="24" t="s">
        <v>380</v>
      </c>
      <c r="E26" s="23">
        <v>3</v>
      </c>
      <c r="F26" s="24" t="s">
        <v>317</v>
      </c>
      <c r="G26" s="21">
        <v>42433</v>
      </c>
      <c r="H26" s="54">
        <v>42439</v>
      </c>
      <c r="M26" s="56">
        <f>IF(Table2[[#This Row],[Sent to GE Committee]]&gt;0,1,0)</f>
        <v>1</v>
      </c>
    </row>
    <row r="27" spans="1:13" ht="30" x14ac:dyDescent="0.25">
      <c r="A27" s="53" t="s">
        <v>562</v>
      </c>
      <c r="B27" s="23" t="s">
        <v>203</v>
      </c>
      <c r="C27" s="23" t="s">
        <v>499</v>
      </c>
      <c r="D27" s="24" t="s">
        <v>374</v>
      </c>
      <c r="E27" s="23">
        <v>3</v>
      </c>
      <c r="F27" s="24" t="s">
        <v>317</v>
      </c>
      <c r="G27" s="21">
        <v>42439</v>
      </c>
      <c r="H27" s="54">
        <v>42444</v>
      </c>
      <c r="M27" s="56">
        <f>IF(Table2[[#This Row],[Sent to GE Committee]]&gt;0,1,0)</f>
        <v>1</v>
      </c>
    </row>
    <row r="28" spans="1:13" ht="30" x14ac:dyDescent="0.25">
      <c r="A28" s="53" t="s">
        <v>563</v>
      </c>
      <c r="B28" s="23" t="s">
        <v>203</v>
      </c>
      <c r="C28" s="23" t="s">
        <v>291</v>
      </c>
      <c r="D28" s="24" t="s">
        <v>374</v>
      </c>
      <c r="E28" s="23">
        <v>3</v>
      </c>
      <c r="F28" s="24" t="s">
        <v>317</v>
      </c>
      <c r="G28" s="21">
        <v>42439</v>
      </c>
      <c r="H28" s="54">
        <v>42444</v>
      </c>
      <c r="M28" s="56">
        <f>IF(Table2[[#This Row],[Sent to GE Committee]]&gt;0,1,0)</f>
        <v>1</v>
      </c>
    </row>
    <row r="29" spans="1:13" ht="30" x14ac:dyDescent="0.25">
      <c r="A29" s="53" t="s">
        <v>564</v>
      </c>
      <c r="B29" s="23" t="s">
        <v>203</v>
      </c>
      <c r="C29" s="23" t="s">
        <v>499</v>
      </c>
      <c r="D29" s="24" t="s">
        <v>374</v>
      </c>
      <c r="E29" s="23">
        <v>3</v>
      </c>
      <c r="F29" s="24" t="s">
        <v>317</v>
      </c>
      <c r="G29" s="21">
        <v>42439</v>
      </c>
      <c r="H29" s="54">
        <v>42444</v>
      </c>
      <c r="M29" s="56">
        <f>IF(Table2[[#This Row],[Sent to GE Committee]]&gt;0,1,0)</f>
        <v>1</v>
      </c>
    </row>
    <row r="30" spans="1:13" ht="30" x14ac:dyDescent="0.25">
      <c r="A30" s="39" t="s">
        <v>407</v>
      </c>
      <c r="B30" s="24" t="s">
        <v>290</v>
      </c>
      <c r="C30" s="24" t="s">
        <v>237</v>
      </c>
      <c r="D30" s="24" t="s">
        <v>380</v>
      </c>
      <c r="E30" s="23">
        <v>4</v>
      </c>
      <c r="F30" s="24" t="s">
        <v>411</v>
      </c>
      <c r="G30" s="21">
        <v>42417</v>
      </c>
      <c r="H30" s="54">
        <v>42419</v>
      </c>
      <c r="M30" s="56">
        <f>IF(Table2[[#This Row],[Sent to GE Committee]]&gt;0,1,0)</f>
        <v>1</v>
      </c>
    </row>
    <row r="31" spans="1:13" x14ac:dyDescent="0.25">
      <c r="A31" s="53" t="s">
        <v>687</v>
      </c>
      <c r="B31" s="23" t="s">
        <v>290</v>
      </c>
      <c r="C31" s="23" t="s">
        <v>217</v>
      </c>
      <c r="D31" s="24"/>
      <c r="E31" s="69">
        <v>3</v>
      </c>
      <c r="F31" s="34" t="s">
        <v>287</v>
      </c>
      <c r="G31" s="21">
        <v>42454</v>
      </c>
      <c r="H31" s="54">
        <v>42471</v>
      </c>
      <c r="M31" s="74">
        <f>IF(Table2[[#This Row],[Sent to GE Committee]]&gt;0,1,0)</f>
        <v>1</v>
      </c>
    </row>
    <row r="32" spans="1:13" x14ac:dyDescent="0.25">
      <c r="A32" s="53" t="s">
        <v>688</v>
      </c>
      <c r="B32" s="23" t="s">
        <v>290</v>
      </c>
      <c r="C32" s="23" t="s">
        <v>297</v>
      </c>
      <c r="D32" s="24"/>
      <c r="E32" s="69">
        <v>3</v>
      </c>
      <c r="F32" s="34" t="s">
        <v>287</v>
      </c>
      <c r="G32" s="21">
        <v>42454</v>
      </c>
      <c r="H32" s="54">
        <v>42471</v>
      </c>
      <c r="M32" s="74">
        <f>IF(Table2[[#This Row],[Sent to GE Committee]]&gt;0,1,0)</f>
        <v>1</v>
      </c>
    </row>
    <row r="33" spans="1:13" x14ac:dyDescent="0.25">
      <c r="A33" s="53" t="s">
        <v>689</v>
      </c>
      <c r="B33" s="23" t="s">
        <v>290</v>
      </c>
      <c r="C33" s="23" t="s">
        <v>291</v>
      </c>
      <c r="D33" s="24"/>
      <c r="E33" s="69">
        <v>3</v>
      </c>
      <c r="F33" s="34" t="s">
        <v>287</v>
      </c>
      <c r="G33" s="21">
        <v>42454</v>
      </c>
      <c r="H33" s="54">
        <v>42471</v>
      </c>
      <c r="M33" s="74">
        <f>IF(Table2[[#This Row],[Sent to GE Committee]]&gt;0,1,0)</f>
        <v>1</v>
      </c>
    </row>
    <row r="34" spans="1:13" ht="30" x14ac:dyDescent="0.25">
      <c r="A34" s="22" t="s">
        <v>690</v>
      </c>
      <c r="B34" s="23" t="s">
        <v>290</v>
      </c>
      <c r="C34" s="23" t="s">
        <v>291</v>
      </c>
      <c r="D34" s="23"/>
      <c r="E34" s="23">
        <v>1</v>
      </c>
      <c r="F34" s="24" t="s">
        <v>316</v>
      </c>
      <c r="G34" s="21">
        <v>42389</v>
      </c>
      <c r="H34" s="54">
        <v>42404</v>
      </c>
      <c r="K34" s="53" t="s">
        <v>46</v>
      </c>
      <c r="L34" s="63">
        <v>42440</v>
      </c>
      <c r="M34" s="56">
        <f>IF(Table2[[#This Row],[Sent to GE Committee]]&gt;0,1,0)</f>
        <v>1</v>
      </c>
    </row>
    <row r="35" spans="1:13" ht="30" x14ac:dyDescent="0.25">
      <c r="A35" s="22" t="s">
        <v>289</v>
      </c>
      <c r="B35" s="23" t="s">
        <v>290</v>
      </c>
      <c r="C35" s="23" t="s">
        <v>291</v>
      </c>
      <c r="D35" s="23"/>
      <c r="E35" s="23">
        <v>1</v>
      </c>
      <c r="F35" s="24" t="s">
        <v>316</v>
      </c>
      <c r="G35" s="21">
        <v>42389</v>
      </c>
      <c r="H35" s="54">
        <v>42404</v>
      </c>
      <c r="K35" s="53" t="s">
        <v>46</v>
      </c>
      <c r="L35" s="63">
        <v>42440</v>
      </c>
      <c r="M35" s="56">
        <f>IF(Table2[[#This Row],[Sent to GE Committee]]&gt;0,1,0)</f>
        <v>1</v>
      </c>
    </row>
    <row r="36" spans="1:13" ht="30" x14ac:dyDescent="0.25">
      <c r="A36" s="22" t="s">
        <v>691</v>
      </c>
      <c r="B36" s="23" t="s">
        <v>290</v>
      </c>
      <c r="C36" s="23" t="s">
        <v>291</v>
      </c>
      <c r="D36" s="23"/>
      <c r="E36" s="23">
        <v>1</v>
      </c>
      <c r="F36" s="24" t="s">
        <v>316</v>
      </c>
      <c r="G36" s="21">
        <v>42389</v>
      </c>
      <c r="H36" s="54">
        <v>42404</v>
      </c>
      <c r="K36" s="53" t="s">
        <v>46</v>
      </c>
      <c r="L36" s="63">
        <v>42440</v>
      </c>
      <c r="M36" s="56">
        <f>IF(Table2[[#This Row],[Sent to GE Committee]]&gt;0,1,0)</f>
        <v>1</v>
      </c>
    </row>
    <row r="37" spans="1:13" ht="30" x14ac:dyDescent="0.25">
      <c r="A37" s="22" t="s">
        <v>292</v>
      </c>
      <c r="B37" s="23" t="s">
        <v>290</v>
      </c>
      <c r="C37" s="23" t="s">
        <v>291</v>
      </c>
      <c r="D37" s="23"/>
      <c r="E37" s="23">
        <v>1</v>
      </c>
      <c r="F37" s="24" t="s">
        <v>316</v>
      </c>
      <c r="G37" s="21">
        <v>42389</v>
      </c>
      <c r="H37" s="54">
        <v>42404</v>
      </c>
      <c r="K37" s="53" t="s">
        <v>46</v>
      </c>
      <c r="L37" s="63">
        <v>42440</v>
      </c>
      <c r="M37" s="56">
        <f>IF(Table2[[#This Row],[Sent to GE Committee]]&gt;0,1,0)</f>
        <v>1</v>
      </c>
    </row>
    <row r="38" spans="1:13" ht="30" x14ac:dyDescent="0.25">
      <c r="A38" s="22" t="s">
        <v>296</v>
      </c>
      <c r="B38" s="23" t="s">
        <v>290</v>
      </c>
      <c r="C38" s="23" t="s">
        <v>297</v>
      </c>
      <c r="D38" s="23"/>
      <c r="E38" s="23">
        <v>3</v>
      </c>
      <c r="F38" s="24" t="s">
        <v>317</v>
      </c>
      <c r="G38" s="21">
        <v>42389</v>
      </c>
      <c r="H38" s="54">
        <v>42404</v>
      </c>
      <c r="K38" s="53" t="s">
        <v>46</v>
      </c>
      <c r="L38" s="63">
        <v>42440</v>
      </c>
      <c r="M38" s="56">
        <f>IF(Table2[[#This Row],[Sent to GE Committee]]&gt;0,1,0)</f>
        <v>1</v>
      </c>
    </row>
    <row r="39" spans="1:13" ht="30" x14ac:dyDescent="0.25">
      <c r="A39" s="22" t="s">
        <v>298</v>
      </c>
      <c r="B39" s="23" t="s">
        <v>290</v>
      </c>
      <c r="C39" s="23" t="s">
        <v>291</v>
      </c>
      <c r="D39" s="23"/>
      <c r="E39" s="23">
        <v>3</v>
      </c>
      <c r="F39" s="24" t="s">
        <v>317</v>
      </c>
      <c r="G39" s="21">
        <v>42389</v>
      </c>
      <c r="H39" s="54">
        <v>42404</v>
      </c>
      <c r="K39" s="53" t="s">
        <v>46</v>
      </c>
      <c r="L39" s="63">
        <v>42459</v>
      </c>
      <c r="M39" s="56">
        <f>IF(Table2[[#This Row],[Sent to GE Committee]]&gt;0,1,0)</f>
        <v>1</v>
      </c>
    </row>
    <row r="40" spans="1:13" ht="30" x14ac:dyDescent="0.25">
      <c r="A40" s="22" t="s">
        <v>308</v>
      </c>
      <c r="B40" s="23" t="s">
        <v>290</v>
      </c>
      <c r="C40" s="23" t="s">
        <v>237</v>
      </c>
      <c r="D40" s="23"/>
      <c r="E40" s="23">
        <v>4</v>
      </c>
      <c r="F40" s="24" t="s">
        <v>318</v>
      </c>
      <c r="G40" s="21">
        <v>42389</v>
      </c>
      <c r="J40" s="21">
        <v>42443</v>
      </c>
      <c r="K40" s="53" t="s">
        <v>653</v>
      </c>
      <c r="M40" s="56">
        <f>IF(Table2[[#This Row],[Sent to GE Committee]]&gt;0,1,0)</f>
        <v>0</v>
      </c>
    </row>
    <row r="41" spans="1:13" ht="30" x14ac:dyDescent="0.25">
      <c r="A41" s="55" t="s">
        <v>501</v>
      </c>
      <c r="B41" s="24" t="s">
        <v>290</v>
      </c>
      <c r="C41" s="24" t="s">
        <v>223</v>
      </c>
      <c r="D41" s="24" t="s">
        <v>380</v>
      </c>
      <c r="E41" s="23">
        <v>3</v>
      </c>
      <c r="F41" s="24" t="s">
        <v>317</v>
      </c>
      <c r="G41" s="21">
        <v>42433</v>
      </c>
      <c r="H41" s="54">
        <v>42439</v>
      </c>
      <c r="K41" s="53" t="s">
        <v>46</v>
      </c>
      <c r="L41" s="63">
        <v>42459</v>
      </c>
      <c r="M41" s="56">
        <f>IF(Table2[[#This Row],[Sent to GE Committee]]&gt;0,1,0)</f>
        <v>1</v>
      </c>
    </row>
    <row r="42" spans="1:13" ht="30" x14ac:dyDescent="0.25">
      <c r="A42" s="55" t="s">
        <v>502</v>
      </c>
      <c r="B42" s="24" t="s">
        <v>290</v>
      </c>
      <c r="C42" s="24" t="s">
        <v>223</v>
      </c>
      <c r="D42" s="24" t="s">
        <v>380</v>
      </c>
      <c r="E42" s="23">
        <v>3</v>
      </c>
      <c r="F42" s="24" t="s">
        <v>317</v>
      </c>
      <c r="G42" s="21">
        <v>42433</v>
      </c>
      <c r="H42" s="54">
        <v>42439</v>
      </c>
      <c r="K42" s="53" t="s">
        <v>46</v>
      </c>
      <c r="L42" s="63">
        <v>42459</v>
      </c>
      <c r="M42" s="56">
        <f>IF(Table2[[#This Row],[Sent to GE Committee]]&gt;0,1,0)</f>
        <v>1</v>
      </c>
    </row>
    <row r="43" spans="1:13" ht="30" x14ac:dyDescent="0.25">
      <c r="A43" s="55" t="s">
        <v>503</v>
      </c>
      <c r="B43" s="24" t="s">
        <v>290</v>
      </c>
      <c r="C43" s="24" t="s">
        <v>223</v>
      </c>
      <c r="D43" s="24" t="s">
        <v>380</v>
      </c>
      <c r="E43" s="23">
        <v>3</v>
      </c>
      <c r="F43" s="24" t="s">
        <v>317</v>
      </c>
      <c r="G43" s="21">
        <v>42433</v>
      </c>
      <c r="H43" s="54">
        <v>42439</v>
      </c>
      <c r="K43" s="53" t="s">
        <v>46</v>
      </c>
      <c r="L43" s="63">
        <v>42459</v>
      </c>
      <c r="M43" s="56">
        <f>IF(Table2[[#This Row],[Sent to GE Committee]]&gt;0,1,0)</f>
        <v>1</v>
      </c>
    </row>
    <row r="44" spans="1:13" ht="30" x14ac:dyDescent="0.25">
      <c r="A44" s="22" t="s">
        <v>299</v>
      </c>
      <c r="B44" s="23" t="s">
        <v>290</v>
      </c>
      <c r="C44" s="23" t="s">
        <v>217</v>
      </c>
      <c r="D44" s="23"/>
      <c r="E44" s="23">
        <v>3</v>
      </c>
      <c r="F44" s="24" t="s">
        <v>317</v>
      </c>
      <c r="G44" s="21">
        <v>42389</v>
      </c>
      <c r="H44" s="54">
        <v>42404</v>
      </c>
      <c r="K44" s="53" t="s">
        <v>46</v>
      </c>
      <c r="L44" s="63">
        <v>42440</v>
      </c>
      <c r="M44" s="56">
        <f>IF(Table2[[#This Row],[Sent to GE Committee]]&gt;0,1,0)</f>
        <v>1</v>
      </c>
    </row>
    <row r="45" spans="1:13" ht="30" x14ac:dyDescent="0.25">
      <c r="A45" s="22" t="s">
        <v>300</v>
      </c>
      <c r="B45" s="23" t="s">
        <v>290</v>
      </c>
      <c r="C45" s="23" t="s">
        <v>217</v>
      </c>
      <c r="D45" s="23"/>
      <c r="E45" s="23">
        <v>3</v>
      </c>
      <c r="F45" s="24" t="s">
        <v>317</v>
      </c>
      <c r="G45" s="21">
        <v>42389</v>
      </c>
      <c r="H45" s="54">
        <v>42404</v>
      </c>
      <c r="K45" s="53" t="s">
        <v>46</v>
      </c>
      <c r="L45" s="63">
        <v>42440</v>
      </c>
      <c r="M45" s="56">
        <f>IF(Table2[[#This Row],[Sent to GE Committee]]&gt;0,1,0)</f>
        <v>1</v>
      </c>
    </row>
    <row r="46" spans="1:13" ht="30" x14ac:dyDescent="0.25">
      <c r="A46" s="22" t="s">
        <v>309</v>
      </c>
      <c r="B46" s="23" t="s">
        <v>290</v>
      </c>
      <c r="C46" s="23" t="s">
        <v>247</v>
      </c>
      <c r="D46" s="23"/>
      <c r="E46" s="23">
        <v>4</v>
      </c>
      <c r="F46" s="24" t="s">
        <v>318</v>
      </c>
      <c r="G46" s="21">
        <v>42389</v>
      </c>
      <c r="H46" s="54">
        <v>42404</v>
      </c>
      <c r="K46" s="53" t="s">
        <v>46</v>
      </c>
      <c r="L46" s="63">
        <v>42440</v>
      </c>
      <c r="M46" s="56">
        <f>IF(Table2[[#This Row],[Sent to GE Committee]]&gt;0,1,0)</f>
        <v>1</v>
      </c>
    </row>
    <row r="47" spans="1:13" ht="30" x14ac:dyDescent="0.25">
      <c r="A47" s="22" t="s">
        <v>293</v>
      </c>
      <c r="B47" s="23" t="s">
        <v>290</v>
      </c>
      <c r="C47" s="23" t="s">
        <v>294</v>
      </c>
      <c r="D47" s="23"/>
      <c r="E47" s="23">
        <v>1</v>
      </c>
      <c r="F47" s="24" t="s">
        <v>316</v>
      </c>
      <c r="G47" s="21">
        <v>42389</v>
      </c>
      <c r="H47" s="54">
        <v>42404</v>
      </c>
      <c r="K47" s="53" t="s">
        <v>46</v>
      </c>
      <c r="L47" s="63">
        <v>42459</v>
      </c>
      <c r="M47" s="56">
        <f>IF(Table2[[#This Row],[Sent to GE Committee]]&gt;0,1,0)</f>
        <v>1</v>
      </c>
    </row>
    <row r="48" spans="1:13" ht="30" x14ac:dyDescent="0.25">
      <c r="A48" s="22" t="s">
        <v>295</v>
      </c>
      <c r="B48" s="23" t="s">
        <v>290</v>
      </c>
      <c r="C48" s="23" t="s">
        <v>294</v>
      </c>
      <c r="D48" s="23"/>
      <c r="E48" s="23">
        <v>1</v>
      </c>
      <c r="F48" s="24" t="s">
        <v>316</v>
      </c>
      <c r="G48" s="21">
        <v>42389</v>
      </c>
      <c r="H48" s="54">
        <v>42404</v>
      </c>
      <c r="K48" s="53" t="s">
        <v>46</v>
      </c>
      <c r="L48" s="63">
        <v>42459</v>
      </c>
      <c r="M48" s="56">
        <f>IF(Table2[[#This Row],[Sent to GE Committee]]&gt;0,1,0)</f>
        <v>1</v>
      </c>
    </row>
    <row r="49" spans="1:13" ht="30" x14ac:dyDescent="0.25">
      <c r="A49" s="22" t="s">
        <v>301</v>
      </c>
      <c r="B49" s="23" t="s">
        <v>290</v>
      </c>
      <c r="C49" s="23" t="s">
        <v>204</v>
      </c>
      <c r="D49" s="23"/>
      <c r="E49" s="23">
        <v>3</v>
      </c>
      <c r="F49" s="24" t="s">
        <v>317</v>
      </c>
      <c r="G49" s="21">
        <v>42389</v>
      </c>
      <c r="H49" s="54">
        <v>42404</v>
      </c>
      <c r="M49" s="56">
        <f>IF(Table2[[#This Row],[Sent to GE Committee]]&gt;0,1,0)</f>
        <v>1</v>
      </c>
    </row>
    <row r="50" spans="1:13" ht="30" x14ac:dyDescent="0.25">
      <c r="A50" s="22" t="s">
        <v>302</v>
      </c>
      <c r="B50" s="23" t="s">
        <v>290</v>
      </c>
      <c r="C50" s="23" t="s">
        <v>214</v>
      </c>
      <c r="D50" s="23"/>
      <c r="E50" s="23">
        <v>3</v>
      </c>
      <c r="F50" s="24" t="s">
        <v>317</v>
      </c>
      <c r="G50" s="21">
        <v>42389</v>
      </c>
      <c r="H50" s="54">
        <v>42404</v>
      </c>
      <c r="M50" s="56">
        <f>IF(Table2[[#This Row],[Sent to GE Committee]]&gt;0,1,0)</f>
        <v>1</v>
      </c>
    </row>
    <row r="51" spans="1:13" ht="30" x14ac:dyDescent="0.25">
      <c r="A51" s="22" t="s">
        <v>310</v>
      </c>
      <c r="B51" s="23" t="s">
        <v>290</v>
      </c>
      <c r="C51" s="23" t="s">
        <v>247</v>
      </c>
      <c r="D51" s="23"/>
      <c r="E51" s="23">
        <v>4</v>
      </c>
      <c r="F51" s="24" t="s">
        <v>318</v>
      </c>
      <c r="G51" s="21">
        <v>42389</v>
      </c>
      <c r="H51" s="54">
        <v>42404</v>
      </c>
      <c r="M51" s="56">
        <f>IF(Table2[[#This Row],[Sent to GE Committee]]&gt;0,1,0)</f>
        <v>1</v>
      </c>
    </row>
    <row r="52" spans="1:13" ht="30" x14ac:dyDescent="0.25">
      <c r="A52" s="22" t="s">
        <v>311</v>
      </c>
      <c r="B52" s="23" t="s">
        <v>290</v>
      </c>
      <c r="C52" s="23" t="s">
        <v>240</v>
      </c>
      <c r="D52" s="23"/>
      <c r="E52" s="23">
        <v>4</v>
      </c>
      <c r="F52" s="24" t="s">
        <v>318</v>
      </c>
      <c r="G52" s="21">
        <v>42389</v>
      </c>
      <c r="H52" s="54">
        <v>42404</v>
      </c>
      <c r="K52" s="53" t="s">
        <v>46</v>
      </c>
      <c r="L52" s="63">
        <v>42440</v>
      </c>
      <c r="M52" s="56">
        <f>IF(Table2[[#This Row],[Sent to GE Committee]]&gt;0,1,0)</f>
        <v>1</v>
      </c>
    </row>
    <row r="53" spans="1:13" ht="30" x14ac:dyDescent="0.25">
      <c r="A53" s="22" t="s">
        <v>312</v>
      </c>
      <c r="B53" s="23" t="s">
        <v>290</v>
      </c>
      <c r="C53" s="23" t="s">
        <v>240</v>
      </c>
      <c r="D53" s="23"/>
      <c r="E53" s="23">
        <v>4</v>
      </c>
      <c r="F53" s="24" t="s">
        <v>318</v>
      </c>
      <c r="G53" s="21">
        <v>42389</v>
      </c>
      <c r="H53" s="54">
        <v>42404</v>
      </c>
      <c r="K53" s="53" t="s">
        <v>46</v>
      </c>
      <c r="L53" s="63">
        <v>42459</v>
      </c>
      <c r="M53" s="56">
        <f>IF(Table2[[#This Row],[Sent to GE Committee]]&gt;0,1,0)</f>
        <v>1</v>
      </c>
    </row>
    <row r="54" spans="1:13" ht="30" x14ac:dyDescent="0.25">
      <c r="A54" s="22" t="s">
        <v>313</v>
      </c>
      <c r="B54" s="23" t="s">
        <v>290</v>
      </c>
      <c r="C54" s="23" t="s">
        <v>240</v>
      </c>
      <c r="D54" s="23"/>
      <c r="E54" s="23">
        <v>4</v>
      </c>
      <c r="F54" s="24" t="s">
        <v>318</v>
      </c>
      <c r="G54" s="21">
        <v>42389</v>
      </c>
      <c r="H54" s="54">
        <v>42404</v>
      </c>
      <c r="K54" s="53" t="s">
        <v>46</v>
      </c>
      <c r="L54" s="63">
        <v>42459</v>
      </c>
      <c r="M54" s="56">
        <f>IF(Table2[[#This Row],[Sent to GE Committee]]&gt;0,1,0)</f>
        <v>1</v>
      </c>
    </row>
    <row r="55" spans="1:13" x14ac:dyDescent="0.25">
      <c r="A55" s="53" t="s">
        <v>727</v>
      </c>
      <c r="B55" s="23" t="s">
        <v>203</v>
      </c>
      <c r="C55" s="23" t="s">
        <v>728</v>
      </c>
      <c r="D55" s="24"/>
      <c r="E55" s="24">
        <v>4</v>
      </c>
      <c r="F55" s="24" t="s">
        <v>288</v>
      </c>
      <c r="G55" s="21">
        <v>42454</v>
      </c>
      <c r="H55" s="54">
        <v>42471</v>
      </c>
      <c r="M55" s="74">
        <f>IF(Table2[[#This Row],[Sent to GE Committee]]&gt;0,1,0)</f>
        <v>1</v>
      </c>
    </row>
    <row r="56" spans="1:13" ht="30" x14ac:dyDescent="0.25">
      <c r="A56" s="22" t="s">
        <v>303</v>
      </c>
      <c r="B56" s="23" t="s">
        <v>290</v>
      </c>
      <c r="C56" s="23" t="s">
        <v>214</v>
      </c>
      <c r="D56" s="23"/>
      <c r="E56" s="23">
        <v>3</v>
      </c>
      <c r="F56" s="24" t="s">
        <v>317</v>
      </c>
      <c r="G56" s="21">
        <v>42389</v>
      </c>
      <c r="H56" s="54">
        <v>42404</v>
      </c>
      <c r="K56" s="53" t="s">
        <v>683</v>
      </c>
      <c r="L56" s="63">
        <v>42471</v>
      </c>
      <c r="M56" s="56">
        <f>IF(Table2[[#This Row],[Sent to GE Committee]]&gt;0,1,0)</f>
        <v>1</v>
      </c>
    </row>
    <row r="57" spans="1:13" ht="30" x14ac:dyDescent="0.25">
      <c r="A57" s="22" t="s">
        <v>304</v>
      </c>
      <c r="B57" s="23" t="s">
        <v>290</v>
      </c>
      <c r="C57" s="23" t="s">
        <v>214</v>
      </c>
      <c r="D57" s="23"/>
      <c r="E57" s="23">
        <v>3</v>
      </c>
      <c r="F57" s="24" t="s">
        <v>317</v>
      </c>
      <c r="G57" s="21">
        <v>42389</v>
      </c>
      <c r="H57" s="54">
        <v>42404</v>
      </c>
      <c r="K57" s="53" t="s">
        <v>683</v>
      </c>
      <c r="L57" s="63">
        <v>42471</v>
      </c>
      <c r="M57" s="56">
        <f>IF(Table2[[#This Row],[Sent to GE Committee]]&gt;0,1,0)</f>
        <v>1</v>
      </c>
    </row>
    <row r="58" spans="1:13" ht="30" x14ac:dyDescent="0.25">
      <c r="A58" s="22" t="s">
        <v>314</v>
      </c>
      <c r="B58" s="23" t="s">
        <v>290</v>
      </c>
      <c r="C58" s="23" t="s">
        <v>232</v>
      </c>
      <c r="D58" s="23"/>
      <c r="E58" s="23">
        <v>4</v>
      </c>
      <c r="F58" s="24" t="s">
        <v>318</v>
      </c>
      <c r="G58" s="21">
        <v>42389</v>
      </c>
      <c r="H58" s="54">
        <v>42404</v>
      </c>
      <c r="K58" s="53" t="s">
        <v>683</v>
      </c>
      <c r="L58" s="63">
        <v>42471</v>
      </c>
      <c r="M58" s="56">
        <f>IF(Table2[[#This Row],[Sent to GE Committee]]&gt;0,1,0)</f>
        <v>1</v>
      </c>
    </row>
    <row r="59" spans="1:13" ht="30" x14ac:dyDescent="0.25">
      <c r="A59" s="22" t="s">
        <v>315</v>
      </c>
      <c r="B59" s="23" t="s">
        <v>290</v>
      </c>
      <c r="C59" s="23" t="s">
        <v>240</v>
      </c>
      <c r="D59" s="23"/>
      <c r="E59" s="23">
        <v>4</v>
      </c>
      <c r="F59" s="24" t="s">
        <v>318</v>
      </c>
      <c r="G59" s="21">
        <v>42389</v>
      </c>
      <c r="H59" s="54">
        <v>42404</v>
      </c>
      <c r="K59" s="53" t="s">
        <v>683</v>
      </c>
      <c r="L59" s="63">
        <v>42471</v>
      </c>
      <c r="M59" s="56">
        <f>IF(Table2[[#This Row],[Sent to GE Committee]]&gt;0,1,0)</f>
        <v>1</v>
      </c>
    </row>
    <row r="60" spans="1:13" ht="30" x14ac:dyDescent="0.25">
      <c r="A60" s="53" t="s">
        <v>579</v>
      </c>
      <c r="B60" s="23" t="s">
        <v>203</v>
      </c>
      <c r="C60" s="23" t="s">
        <v>237</v>
      </c>
      <c r="D60" s="24" t="s">
        <v>374</v>
      </c>
      <c r="E60" s="23">
        <v>4</v>
      </c>
      <c r="F60" s="24" t="s">
        <v>318</v>
      </c>
      <c r="G60" s="21">
        <v>42439</v>
      </c>
      <c r="H60" s="54">
        <v>42444</v>
      </c>
      <c r="M60" s="56">
        <f>IF(Table2[[#This Row],[Sent to GE Committee]]&gt;0,1,0)</f>
        <v>1</v>
      </c>
    </row>
    <row r="61" spans="1:13" ht="30" x14ac:dyDescent="0.25">
      <c r="A61" s="53" t="s">
        <v>580</v>
      </c>
      <c r="B61" s="23" t="s">
        <v>203</v>
      </c>
      <c r="C61" s="23" t="s">
        <v>240</v>
      </c>
      <c r="D61" s="24" t="s">
        <v>374</v>
      </c>
      <c r="E61" s="23">
        <v>4</v>
      </c>
      <c r="F61" s="24" t="s">
        <v>318</v>
      </c>
      <c r="G61" s="21">
        <v>42439</v>
      </c>
      <c r="H61" s="54">
        <v>42444</v>
      </c>
      <c r="M61" s="56">
        <f>IF(Table2[[#This Row],[Sent to GE Committee]]&gt;0,1,0)</f>
        <v>1</v>
      </c>
    </row>
    <row r="62" spans="1:13" ht="30" x14ac:dyDescent="0.25">
      <c r="A62" s="53" t="s">
        <v>565</v>
      </c>
      <c r="B62" s="23" t="s">
        <v>203</v>
      </c>
      <c r="C62" s="23" t="s">
        <v>204</v>
      </c>
      <c r="D62" s="24" t="s">
        <v>374</v>
      </c>
      <c r="E62" s="23">
        <v>3</v>
      </c>
      <c r="F62" s="24" t="s">
        <v>317</v>
      </c>
      <c r="G62" s="21">
        <v>42439</v>
      </c>
      <c r="H62" s="54">
        <v>42444</v>
      </c>
      <c r="M62" s="56">
        <f>IF(Table2[[#This Row],[Sent to GE Committee]]&gt;0,1,0)</f>
        <v>1</v>
      </c>
    </row>
    <row r="63" spans="1:13" x14ac:dyDescent="0.25">
      <c r="A63" s="28" t="s">
        <v>376</v>
      </c>
      <c r="B63" s="27" t="s">
        <v>203</v>
      </c>
      <c r="C63" s="27" t="s">
        <v>377</v>
      </c>
      <c r="D63" s="27" t="s">
        <v>374</v>
      </c>
      <c r="E63" s="23">
        <v>2</v>
      </c>
      <c r="F63" s="24" t="s">
        <v>286</v>
      </c>
      <c r="G63" s="21">
        <v>42417</v>
      </c>
      <c r="H63" s="54">
        <v>42419</v>
      </c>
      <c r="K63" s="53" t="s">
        <v>46</v>
      </c>
      <c r="L63" s="63">
        <v>42459</v>
      </c>
      <c r="M63" s="56">
        <f>IF(Table2[[#This Row],[Sent to GE Committee]]&gt;0,1,0)</f>
        <v>1</v>
      </c>
    </row>
    <row r="64" spans="1:13" x14ac:dyDescent="0.25">
      <c r="A64" s="28" t="s">
        <v>378</v>
      </c>
      <c r="B64" s="27" t="s">
        <v>203</v>
      </c>
      <c r="C64" s="27" t="s">
        <v>377</v>
      </c>
      <c r="D64" s="27" t="s">
        <v>374</v>
      </c>
      <c r="E64" s="23">
        <v>2</v>
      </c>
      <c r="F64" s="24" t="s">
        <v>286</v>
      </c>
      <c r="G64" s="21">
        <v>42417</v>
      </c>
      <c r="H64" s="54">
        <v>42419</v>
      </c>
      <c r="K64" s="53" t="s">
        <v>46</v>
      </c>
      <c r="L64" s="63">
        <v>42471</v>
      </c>
      <c r="M64" s="56">
        <f>IF(Table2[[#This Row],[Sent to GE Committee]]&gt;0,1,0)</f>
        <v>1</v>
      </c>
    </row>
    <row r="65" spans="1:13" x14ac:dyDescent="0.25">
      <c r="A65" s="53" t="s">
        <v>692</v>
      </c>
      <c r="B65" s="23" t="s">
        <v>290</v>
      </c>
      <c r="C65" s="23" t="s">
        <v>217</v>
      </c>
      <c r="D65" s="24"/>
      <c r="E65" s="69">
        <v>3</v>
      </c>
      <c r="F65" s="34" t="s">
        <v>287</v>
      </c>
      <c r="G65" s="21">
        <v>42454</v>
      </c>
      <c r="H65" s="54">
        <v>42471</v>
      </c>
      <c r="M65" s="74">
        <f>IF(Table2[[#This Row],[Sent to GE Committee]]&gt;0,1,0)</f>
        <v>1</v>
      </c>
    </row>
    <row r="66" spans="1:13" x14ac:dyDescent="0.25">
      <c r="A66" s="53" t="s">
        <v>693</v>
      </c>
      <c r="B66" s="23" t="s">
        <v>290</v>
      </c>
      <c r="C66" s="23" t="s">
        <v>217</v>
      </c>
      <c r="D66" s="24"/>
      <c r="E66" s="69">
        <v>3</v>
      </c>
      <c r="F66" s="34" t="s">
        <v>287</v>
      </c>
      <c r="G66" s="21">
        <v>42454</v>
      </c>
      <c r="H66" s="54">
        <v>42471</v>
      </c>
      <c r="M66" s="74">
        <f>IF(Table2[[#This Row],[Sent to GE Committee]]&gt;0,1,0)</f>
        <v>1</v>
      </c>
    </row>
    <row r="67" spans="1:13" x14ac:dyDescent="0.25">
      <c r="A67" s="53" t="s">
        <v>729</v>
      </c>
      <c r="B67" s="23" t="s">
        <v>290</v>
      </c>
      <c r="C67" s="23" t="s">
        <v>240</v>
      </c>
      <c r="D67" s="24"/>
      <c r="E67" s="24">
        <v>4</v>
      </c>
      <c r="F67" s="24" t="s">
        <v>288</v>
      </c>
      <c r="G67" s="21">
        <v>42454</v>
      </c>
      <c r="H67" s="54">
        <v>42471</v>
      </c>
      <c r="M67" s="74">
        <f>IF(Table2[[#This Row],[Sent to GE Committee]]&gt;0,1,0)</f>
        <v>1</v>
      </c>
    </row>
    <row r="68" spans="1:13" x14ac:dyDescent="0.25">
      <c r="A68" s="53" t="s">
        <v>730</v>
      </c>
      <c r="B68" s="23" t="s">
        <v>290</v>
      </c>
      <c r="C68" s="23" t="s">
        <v>240</v>
      </c>
      <c r="D68" s="24"/>
      <c r="E68" s="24">
        <v>4</v>
      </c>
      <c r="F68" s="24" t="s">
        <v>288</v>
      </c>
      <c r="G68" s="21">
        <v>42454</v>
      </c>
      <c r="H68" s="54">
        <v>42471</v>
      </c>
      <c r="M68" s="74">
        <f>IF(Table2[[#This Row],[Sent to GE Committee]]&gt;0,1,0)</f>
        <v>1</v>
      </c>
    </row>
    <row r="69" spans="1:13" x14ac:dyDescent="0.25">
      <c r="A69" s="53" t="s">
        <v>731</v>
      </c>
      <c r="B69" s="23" t="s">
        <v>290</v>
      </c>
      <c r="C69" s="23" t="s">
        <v>237</v>
      </c>
      <c r="D69" s="24"/>
      <c r="E69" s="24">
        <v>4</v>
      </c>
      <c r="F69" s="24" t="s">
        <v>288</v>
      </c>
      <c r="G69" s="21">
        <v>42454</v>
      </c>
      <c r="H69" s="54">
        <v>42471</v>
      </c>
      <c r="M69" s="74">
        <f>IF(Table2[[#This Row],[Sent to GE Committee]]&gt;0,1,0)</f>
        <v>1</v>
      </c>
    </row>
    <row r="70" spans="1:13" x14ac:dyDescent="0.25">
      <c r="A70" s="53" t="s">
        <v>694</v>
      </c>
      <c r="B70" s="23" t="s">
        <v>290</v>
      </c>
      <c r="C70" s="23" t="s">
        <v>320</v>
      </c>
      <c r="D70" s="24"/>
      <c r="E70" s="69">
        <v>3</v>
      </c>
      <c r="F70" s="34" t="s">
        <v>287</v>
      </c>
      <c r="G70" s="21">
        <v>42454</v>
      </c>
      <c r="H70" s="54">
        <v>42471</v>
      </c>
      <c r="M70" s="74">
        <f>IF(Table2[[#This Row],[Sent to GE Committee]]&gt;0,1,0)</f>
        <v>1</v>
      </c>
    </row>
    <row r="71" spans="1:13" x14ac:dyDescent="0.25">
      <c r="A71" s="53" t="s">
        <v>695</v>
      </c>
      <c r="B71" s="23" t="s">
        <v>290</v>
      </c>
      <c r="C71" s="23" t="s">
        <v>320</v>
      </c>
      <c r="D71" s="24"/>
      <c r="E71" s="69">
        <v>3</v>
      </c>
      <c r="F71" s="34" t="s">
        <v>287</v>
      </c>
      <c r="G71" s="21">
        <v>42454</v>
      </c>
      <c r="H71" s="54">
        <v>42471</v>
      </c>
      <c r="M71" s="74">
        <f>IF(Table2[[#This Row],[Sent to GE Committee]]&gt;0,1,0)</f>
        <v>1</v>
      </c>
    </row>
    <row r="72" spans="1:13" ht="30" x14ac:dyDescent="0.25">
      <c r="A72" s="22" t="s">
        <v>319</v>
      </c>
      <c r="B72" s="23" t="s">
        <v>290</v>
      </c>
      <c r="C72" s="23" t="s">
        <v>320</v>
      </c>
      <c r="D72" s="23"/>
      <c r="E72" s="23">
        <v>1</v>
      </c>
      <c r="F72" s="24" t="s">
        <v>316</v>
      </c>
      <c r="G72" s="21">
        <v>42401</v>
      </c>
      <c r="H72" s="54">
        <v>42404</v>
      </c>
      <c r="M72" s="56">
        <f>IF(Table2[[#This Row],[Sent to GE Committee]]&gt;0,1,0)</f>
        <v>1</v>
      </c>
    </row>
    <row r="73" spans="1:13" ht="30" x14ac:dyDescent="0.25">
      <c r="A73" s="22" t="s">
        <v>321</v>
      </c>
      <c r="B73" s="23" t="s">
        <v>290</v>
      </c>
      <c r="C73" s="23" t="s">
        <v>322</v>
      </c>
      <c r="D73" s="23"/>
      <c r="E73" s="23">
        <v>1</v>
      </c>
      <c r="F73" s="24" t="s">
        <v>316</v>
      </c>
      <c r="G73" s="21">
        <v>42401</v>
      </c>
      <c r="H73" s="54">
        <v>42404</v>
      </c>
      <c r="M73" s="56">
        <f>IF(Table2[[#This Row],[Sent to GE Committee]]&gt;0,1,0)</f>
        <v>1</v>
      </c>
    </row>
    <row r="74" spans="1:13" x14ac:dyDescent="0.25">
      <c r="A74" s="53" t="s">
        <v>696</v>
      </c>
      <c r="B74" s="23" t="s">
        <v>290</v>
      </c>
      <c r="C74" s="23" t="s">
        <v>223</v>
      </c>
      <c r="D74" s="24"/>
      <c r="E74" s="69">
        <v>3</v>
      </c>
      <c r="F74" s="34" t="s">
        <v>287</v>
      </c>
      <c r="G74" s="21">
        <v>42454</v>
      </c>
      <c r="H74" s="54">
        <v>42471</v>
      </c>
      <c r="M74" s="74">
        <f>IF(Table2[[#This Row],[Sent to GE Committee]]&gt;0,1,0)</f>
        <v>1</v>
      </c>
    </row>
    <row r="75" spans="1:13" x14ac:dyDescent="0.25">
      <c r="A75" s="53" t="s">
        <v>697</v>
      </c>
      <c r="B75" s="23" t="s">
        <v>290</v>
      </c>
      <c r="C75" s="23" t="s">
        <v>223</v>
      </c>
      <c r="D75" s="24"/>
      <c r="E75" s="69">
        <v>3</v>
      </c>
      <c r="F75" s="34" t="s">
        <v>287</v>
      </c>
      <c r="G75" s="21">
        <v>42454</v>
      </c>
      <c r="H75" s="54">
        <v>42471</v>
      </c>
      <c r="M75" s="74">
        <f>IF(Table2[[#This Row],[Sent to GE Committee]]&gt;0,1,0)</f>
        <v>1</v>
      </c>
    </row>
    <row r="76" spans="1:13" x14ac:dyDescent="0.25">
      <c r="A76" s="53" t="s">
        <v>698</v>
      </c>
      <c r="B76" s="23" t="s">
        <v>290</v>
      </c>
      <c r="C76" s="23" t="s">
        <v>223</v>
      </c>
      <c r="D76" s="24"/>
      <c r="E76" s="69">
        <v>3</v>
      </c>
      <c r="F76" s="34" t="s">
        <v>287</v>
      </c>
      <c r="G76" s="21">
        <v>42454</v>
      </c>
      <c r="H76" s="54">
        <v>42471</v>
      </c>
      <c r="M76" s="74">
        <f>IF(Table2[[#This Row],[Sent to GE Committee]]&gt;0,1,0)</f>
        <v>1</v>
      </c>
    </row>
    <row r="77" spans="1:13" x14ac:dyDescent="0.25">
      <c r="A77" s="53" t="s">
        <v>699</v>
      </c>
      <c r="B77" s="23" t="s">
        <v>290</v>
      </c>
      <c r="C77" s="23" t="s">
        <v>223</v>
      </c>
      <c r="D77" s="24"/>
      <c r="E77" s="69">
        <v>3</v>
      </c>
      <c r="F77" s="34" t="s">
        <v>287</v>
      </c>
      <c r="G77" s="21">
        <v>42454</v>
      </c>
      <c r="H77" s="54">
        <v>42471</v>
      </c>
      <c r="M77" s="74">
        <f>IF(Table2[[#This Row],[Sent to GE Committee]]&gt;0,1,0)</f>
        <v>1</v>
      </c>
    </row>
    <row r="78" spans="1:13" x14ac:dyDescent="0.25">
      <c r="A78" s="53" t="s">
        <v>700</v>
      </c>
      <c r="B78" s="23" t="s">
        <v>290</v>
      </c>
      <c r="C78" s="23" t="s">
        <v>223</v>
      </c>
      <c r="D78" s="24"/>
      <c r="E78" s="69">
        <v>3</v>
      </c>
      <c r="F78" s="34" t="s">
        <v>287</v>
      </c>
      <c r="G78" s="21">
        <v>42454</v>
      </c>
      <c r="H78" s="54">
        <v>42471</v>
      </c>
      <c r="M78" s="74">
        <f>IF(Table2[[#This Row],[Sent to GE Committee]]&gt;0,1,0)</f>
        <v>1</v>
      </c>
    </row>
    <row r="79" spans="1:13" x14ac:dyDescent="0.25">
      <c r="A79" s="53" t="s">
        <v>701</v>
      </c>
      <c r="B79" s="23" t="s">
        <v>290</v>
      </c>
      <c r="C79" s="23" t="s">
        <v>223</v>
      </c>
      <c r="D79" s="24"/>
      <c r="E79" s="69">
        <v>3</v>
      </c>
      <c r="F79" s="34" t="s">
        <v>287</v>
      </c>
      <c r="G79" s="21">
        <v>42454</v>
      </c>
      <c r="H79" s="54">
        <v>42471</v>
      </c>
      <c r="M79" s="74">
        <f>IF(Table2[[#This Row],[Sent to GE Committee]]&gt;0,1,0)</f>
        <v>1</v>
      </c>
    </row>
    <row r="80" spans="1:13" x14ac:dyDescent="0.25">
      <c r="A80" s="53" t="s">
        <v>732</v>
      </c>
      <c r="B80" s="23" t="s">
        <v>290</v>
      </c>
      <c r="C80" s="23" t="s">
        <v>232</v>
      </c>
      <c r="D80" s="24"/>
      <c r="E80" s="24">
        <v>4</v>
      </c>
      <c r="F80" s="24" t="s">
        <v>288</v>
      </c>
      <c r="G80" s="21">
        <v>42454</v>
      </c>
      <c r="H80" s="54">
        <v>42471</v>
      </c>
      <c r="M80" s="74">
        <f>IF(Table2[[#This Row],[Sent to GE Committee]]&gt;0,1,0)</f>
        <v>1</v>
      </c>
    </row>
    <row r="81" spans="1:13" x14ac:dyDescent="0.25">
      <c r="A81" s="53" t="s">
        <v>733</v>
      </c>
      <c r="B81" s="23" t="s">
        <v>290</v>
      </c>
      <c r="C81" s="23" t="s">
        <v>232</v>
      </c>
      <c r="D81" s="24"/>
      <c r="E81" s="24">
        <v>4</v>
      </c>
      <c r="F81" s="24" t="s">
        <v>288</v>
      </c>
      <c r="G81" s="21">
        <v>42454</v>
      </c>
      <c r="H81" s="54">
        <v>42471</v>
      </c>
      <c r="M81" s="74">
        <f>IF(Table2[[#This Row],[Sent to GE Committee]]&gt;0,1,0)</f>
        <v>1</v>
      </c>
    </row>
    <row r="82" spans="1:13" x14ac:dyDescent="0.25">
      <c r="A82" s="39" t="s">
        <v>382</v>
      </c>
      <c r="B82" s="24" t="s">
        <v>290</v>
      </c>
      <c r="C82" s="24" t="s">
        <v>223</v>
      </c>
      <c r="D82" s="24" t="s">
        <v>380</v>
      </c>
      <c r="E82" s="23">
        <v>2</v>
      </c>
      <c r="F82" s="24" t="s">
        <v>286</v>
      </c>
      <c r="G82" s="21">
        <v>42417</v>
      </c>
      <c r="H82" s="54">
        <v>42419</v>
      </c>
      <c r="K82" s="53" t="s">
        <v>46</v>
      </c>
      <c r="L82" s="63">
        <v>42467</v>
      </c>
      <c r="M82" s="56">
        <f>IF(Table2[[#This Row],[Sent to GE Committee]]&gt;0,1,0)</f>
        <v>1</v>
      </c>
    </row>
    <row r="83" spans="1:13" x14ac:dyDescent="0.25">
      <c r="A83" s="39" t="s">
        <v>383</v>
      </c>
      <c r="B83" s="24" t="s">
        <v>290</v>
      </c>
      <c r="C83" s="24" t="s">
        <v>223</v>
      </c>
      <c r="D83" s="24" t="s">
        <v>380</v>
      </c>
      <c r="E83" s="23">
        <v>2</v>
      </c>
      <c r="F83" s="24" t="s">
        <v>286</v>
      </c>
      <c r="G83" s="21">
        <v>42417</v>
      </c>
      <c r="H83" s="54">
        <v>42419</v>
      </c>
      <c r="K83" s="53" t="s">
        <v>46</v>
      </c>
      <c r="L83" s="63">
        <v>42467</v>
      </c>
      <c r="M83" s="56">
        <f>IF(Table2[[#This Row],[Sent to GE Committee]]&gt;0,1,0)</f>
        <v>1</v>
      </c>
    </row>
    <row r="84" spans="1:13" x14ac:dyDescent="0.25">
      <c r="A84" s="39" t="s">
        <v>379</v>
      </c>
      <c r="B84" s="24" t="s">
        <v>290</v>
      </c>
      <c r="C84" s="24" t="s">
        <v>223</v>
      </c>
      <c r="D84" s="24" t="s">
        <v>380</v>
      </c>
      <c r="E84" s="23">
        <v>2</v>
      </c>
      <c r="F84" s="24" t="s">
        <v>286</v>
      </c>
      <c r="G84" s="21">
        <v>42417</v>
      </c>
      <c r="H84" s="54">
        <v>42419</v>
      </c>
      <c r="K84" s="53" t="s">
        <v>46</v>
      </c>
      <c r="L84" s="63">
        <v>42467</v>
      </c>
      <c r="M84" s="56">
        <f>IF(Table2[[#This Row],[Sent to GE Committee]]&gt;0,1,0)</f>
        <v>1</v>
      </c>
    </row>
    <row r="85" spans="1:13" x14ac:dyDescent="0.25">
      <c r="A85" s="39" t="s">
        <v>381</v>
      </c>
      <c r="B85" s="24" t="s">
        <v>290</v>
      </c>
      <c r="C85" s="24" t="s">
        <v>223</v>
      </c>
      <c r="D85" s="24" t="s">
        <v>380</v>
      </c>
      <c r="E85" s="23">
        <v>2</v>
      </c>
      <c r="F85" s="24" t="s">
        <v>286</v>
      </c>
      <c r="G85" s="21">
        <v>42417</v>
      </c>
      <c r="H85" s="54">
        <v>42419</v>
      </c>
      <c r="K85" s="53" t="s">
        <v>46</v>
      </c>
      <c r="L85" s="63">
        <v>42467</v>
      </c>
      <c r="M85" s="56">
        <f>IF(Table2[[#This Row],[Sent to GE Committee]]&gt;0,1,0)</f>
        <v>1</v>
      </c>
    </row>
    <row r="86" spans="1:13" x14ac:dyDescent="0.25">
      <c r="A86" s="39" t="s">
        <v>384</v>
      </c>
      <c r="B86" s="24" t="s">
        <v>290</v>
      </c>
      <c r="C86" s="24" t="s">
        <v>223</v>
      </c>
      <c r="D86" s="24" t="s">
        <v>380</v>
      </c>
      <c r="E86" s="23">
        <v>2</v>
      </c>
      <c r="F86" s="24" t="s">
        <v>286</v>
      </c>
      <c r="G86" s="21">
        <v>42417</v>
      </c>
      <c r="H86" s="54">
        <v>42419</v>
      </c>
      <c r="K86" s="53" t="s">
        <v>46</v>
      </c>
      <c r="L86" s="63">
        <v>42467</v>
      </c>
      <c r="M86" s="56">
        <f>IF(Table2[[#This Row],[Sent to GE Committee]]&gt;0,1,0)</f>
        <v>1</v>
      </c>
    </row>
    <row r="87" spans="1:13" x14ac:dyDescent="0.25">
      <c r="A87" s="39" t="s">
        <v>385</v>
      </c>
      <c r="B87" s="24" t="s">
        <v>290</v>
      </c>
      <c r="C87" s="24" t="s">
        <v>223</v>
      </c>
      <c r="D87" s="24" t="s">
        <v>380</v>
      </c>
      <c r="E87" s="23">
        <v>2</v>
      </c>
      <c r="F87" s="24" t="s">
        <v>286</v>
      </c>
      <c r="G87" s="21">
        <v>42417</v>
      </c>
      <c r="H87" s="54">
        <v>42419</v>
      </c>
      <c r="K87" s="53" t="s">
        <v>46</v>
      </c>
      <c r="L87" s="63">
        <v>42467</v>
      </c>
      <c r="M87" s="56">
        <f>IF(Table2[[#This Row],[Sent to GE Committee]]&gt;0,1,0)</f>
        <v>1</v>
      </c>
    </row>
    <row r="88" spans="1:13" ht="30" x14ac:dyDescent="0.25">
      <c r="A88" s="39" t="s">
        <v>401</v>
      </c>
      <c r="B88" s="24" t="s">
        <v>290</v>
      </c>
      <c r="C88" s="24" t="s">
        <v>223</v>
      </c>
      <c r="D88" s="24" t="s">
        <v>380</v>
      </c>
      <c r="E88" s="23">
        <v>3</v>
      </c>
      <c r="F88" s="24" t="s">
        <v>317</v>
      </c>
      <c r="G88" s="21">
        <v>42417</v>
      </c>
      <c r="H88" s="54">
        <v>42419</v>
      </c>
      <c r="M88" s="56">
        <f>IF(Table2[[#This Row],[Sent to GE Committee]]&gt;0,1,0)</f>
        <v>1</v>
      </c>
    </row>
    <row r="89" spans="1:13" ht="30" x14ac:dyDescent="0.25">
      <c r="A89" s="28" t="s">
        <v>402</v>
      </c>
      <c r="B89" s="27" t="s">
        <v>203</v>
      </c>
      <c r="C89" s="27" t="s">
        <v>217</v>
      </c>
      <c r="D89" s="27" t="s">
        <v>374</v>
      </c>
      <c r="E89" s="23">
        <v>3</v>
      </c>
      <c r="F89" s="24" t="s">
        <v>317</v>
      </c>
      <c r="G89" s="21">
        <v>42417</v>
      </c>
      <c r="J89" s="21">
        <v>42443</v>
      </c>
      <c r="K89" s="53" t="s">
        <v>653</v>
      </c>
      <c r="M89" s="56">
        <f>IF(Table2[[#This Row],[Sent to GE Committee]]&gt;0,1,0)</f>
        <v>0</v>
      </c>
    </row>
    <row r="90" spans="1:13" ht="30" x14ac:dyDescent="0.25">
      <c r="A90" s="55" t="s">
        <v>504</v>
      </c>
      <c r="B90" s="24" t="s">
        <v>290</v>
      </c>
      <c r="C90" s="24" t="s">
        <v>223</v>
      </c>
      <c r="D90" s="24" t="s">
        <v>380</v>
      </c>
      <c r="E90" s="23">
        <v>3</v>
      </c>
      <c r="F90" s="24" t="s">
        <v>317</v>
      </c>
      <c r="G90" s="21">
        <v>42433</v>
      </c>
      <c r="H90" s="54">
        <v>42439</v>
      </c>
      <c r="K90" s="53" t="s">
        <v>46</v>
      </c>
      <c r="L90" s="63">
        <v>42459</v>
      </c>
      <c r="M90" s="56">
        <f>IF(Table2[[#This Row],[Sent to GE Committee]]&gt;0,1,0)</f>
        <v>1</v>
      </c>
    </row>
    <row r="91" spans="1:13" ht="30" x14ac:dyDescent="0.25">
      <c r="A91" s="55" t="s">
        <v>505</v>
      </c>
      <c r="B91" s="24" t="s">
        <v>290</v>
      </c>
      <c r="C91" s="24" t="s">
        <v>223</v>
      </c>
      <c r="D91" s="24" t="s">
        <v>380</v>
      </c>
      <c r="E91" s="23">
        <v>3</v>
      </c>
      <c r="F91" s="24" t="s">
        <v>317</v>
      </c>
      <c r="G91" s="21">
        <v>42433</v>
      </c>
      <c r="H91" s="54">
        <v>42439</v>
      </c>
      <c r="K91" s="53" t="s">
        <v>46</v>
      </c>
      <c r="L91" s="63">
        <v>42459</v>
      </c>
      <c r="M91" s="56">
        <f>IF(Table2[[#This Row],[Sent to GE Committee]]&gt;0,1,0)</f>
        <v>1</v>
      </c>
    </row>
    <row r="92" spans="1:13" ht="30" x14ac:dyDescent="0.25">
      <c r="A92" s="55" t="s">
        <v>506</v>
      </c>
      <c r="B92" s="24" t="s">
        <v>290</v>
      </c>
      <c r="C92" s="24" t="s">
        <v>223</v>
      </c>
      <c r="D92" s="24" t="s">
        <v>380</v>
      </c>
      <c r="E92" s="23">
        <v>3</v>
      </c>
      <c r="F92" s="24" t="s">
        <v>317</v>
      </c>
      <c r="G92" s="21">
        <v>42433</v>
      </c>
      <c r="H92" s="54">
        <v>42439</v>
      </c>
      <c r="K92" s="53" t="s">
        <v>46</v>
      </c>
      <c r="L92" s="63">
        <v>42459</v>
      </c>
      <c r="M92" s="56">
        <f>IF(Table2[[#This Row],[Sent to GE Committee]]&gt;0,1,0)</f>
        <v>1</v>
      </c>
    </row>
    <row r="93" spans="1:13" ht="30" x14ac:dyDescent="0.25">
      <c r="A93" s="55" t="s">
        <v>507</v>
      </c>
      <c r="B93" s="24" t="s">
        <v>290</v>
      </c>
      <c r="C93" s="24" t="s">
        <v>223</v>
      </c>
      <c r="D93" s="24" t="s">
        <v>380</v>
      </c>
      <c r="E93" s="23">
        <v>3</v>
      </c>
      <c r="F93" s="24" t="s">
        <v>317</v>
      </c>
      <c r="G93" s="21">
        <v>42433</v>
      </c>
      <c r="H93" s="54">
        <v>42439</v>
      </c>
      <c r="K93" s="53" t="s">
        <v>46</v>
      </c>
      <c r="L93" s="63">
        <v>42459</v>
      </c>
      <c r="M93" s="56">
        <f>IF(Table2[[#This Row],[Sent to GE Committee]]&gt;0,1,0)</f>
        <v>1</v>
      </c>
    </row>
    <row r="94" spans="1:13" ht="30" x14ac:dyDescent="0.25">
      <c r="A94" s="53" t="s">
        <v>566</v>
      </c>
      <c r="B94" s="23" t="s">
        <v>203</v>
      </c>
      <c r="C94" s="23" t="s">
        <v>217</v>
      </c>
      <c r="D94" s="24" t="s">
        <v>374</v>
      </c>
      <c r="E94" s="23">
        <v>3</v>
      </c>
      <c r="F94" s="24" t="s">
        <v>317</v>
      </c>
      <c r="G94" s="21">
        <v>42439</v>
      </c>
      <c r="J94" s="21">
        <v>42445</v>
      </c>
      <c r="K94" s="53" t="s">
        <v>653</v>
      </c>
      <c r="M94" s="56">
        <f>IF(Table2[[#This Row],[Sent to GE Committee]]&gt;0,1,0)</f>
        <v>0</v>
      </c>
    </row>
    <row r="95" spans="1:13" ht="30" x14ac:dyDescent="0.25">
      <c r="A95" s="53" t="s">
        <v>567</v>
      </c>
      <c r="B95" s="23" t="s">
        <v>203</v>
      </c>
      <c r="C95" s="23" t="s">
        <v>204</v>
      </c>
      <c r="D95" s="24" t="s">
        <v>374</v>
      </c>
      <c r="E95" s="23">
        <v>3</v>
      </c>
      <c r="F95" s="24" t="s">
        <v>317</v>
      </c>
      <c r="G95" s="21">
        <v>42439</v>
      </c>
      <c r="H95" s="54">
        <v>42444</v>
      </c>
      <c r="M95" s="56">
        <f>IF(Table2[[#This Row],[Sent to GE Committee]]&gt;0,1,0)</f>
        <v>1</v>
      </c>
    </row>
    <row r="96" spans="1:13" x14ac:dyDescent="0.25">
      <c r="A96" s="53" t="s">
        <v>734</v>
      </c>
      <c r="B96" s="23" t="s">
        <v>290</v>
      </c>
      <c r="C96" s="23" t="s">
        <v>305</v>
      </c>
      <c r="D96" s="24"/>
      <c r="E96" s="24">
        <v>4</v>
      </c>
      <c r="F96" s="24" t="s">
        <v>288</v>
      </c>
      <c r="G96" s="21">
        <v>42454</v>
      </c>
      <c r="H96" s="54">
        <v>42471</v>
      </c>
      <c r="M96" s="74">
        <f>IF(Table2[[#This Row],[Sent to GE Committee]]&gt;0,1,0)</f>
        <v>1</v>
      </c>
    </row>
    <row r="97" spans="1:13" x14ac:dyDescent="0.25">
      <c r="A97" s="39" t="s">
        <v>386</v>
      </c>
      <c r="B97" s="24" t="s">
        <v>290</v>
      </c>
      <c r="C97" s="24" t="s">
        <v>204</v>
      </c>
      <c r="D97" s="24" t="s">
        <v>380</v>
      </c>
      <c r="E97" s="23">
        <v>2</v>
      </c>
      <c r="F97" s="24" t="s">
        <v>286</v>
      </c>
      <c r="G97" s="21">
        <v>42417</v>
      </c>
      <c r="H97" s="54">
        <v>42419</v>
      </c>
      <c r="K97" s="53" t="s">
        <v>46</v>
      </c>
      <c r="L97" s="63">
        <v>42467</v>
      </c>
      <c r="M97" s="56">
        <f>IF(Table2[[#This Row],[Sent to GE Committee]]&gt;0,1,0)</f>
        <v>1</v>
      </c>
    </row>
    <row r="98" spans="1:13" x14ac:dyDescent="0.25">
      <c r="A98" s="39" t="s">
        <v>387</v>
      </c>
      <c r="B98" s="24" t="s">
        <v>290</v>
      </c>
      <c r="C98" s="24" t="s">
        <v>388</v>
      </c>
      <c r="D98" s="24" t="s">
        <v>380</v>
      </c>
      <c r="E98" s="23">
        <v>2</v>
      </c>
      <c r="F98" s="24" t="s">
        <v>286</v>
      </c>
      <c r="G98" s="21">
        <v>42417</v>
      </c>
      <c r="L98" s="63"/>
      <c r="M98" s="56">
        <f>IF(Table2[[#This Row],[Sent to GE Committee]]&gt;0,1,0)</f>
        <v>0</v>
      </c>
    </row>
    <row r="99" spans="1:13" x14ac:dyDescent="0.25">
      <c r="A99" s="39" t="s">
        <v>389</v>
      </c>
      <c r="B99" s="24" t="s">
        <v>290</v>
      </c>
      <c r="C99" s="24" t="s">
        <v>204</v>
      </c>
      <c r="D99" s="24" t="s">
        <v>380</v>
      </c>
      <c r="E99" s="23">
        <v>2</v>
      </c>
      <c r="F99" s="24" t="s">
        <v>286</v>
      </c>
      <c r="G99" s="21">
        <v>42417</v>
      </c>
      <c r="H99" s="54">
        <v>42419</v>
      </c>
      <c r="K99" s="53" t="s">
        <v>46</v>
      </c>
      <c r="L99" s="63">
        <v>42467</v>
      </c>
      <c r="M99" s="56">
        <f>IF(Table2[[#This Row],[Sent to GE Committee]]&gt;0,1,0)</f>
        <v>1</v>
      </c>
    </row>
    <row r="100" spans="1:13" ht="30" x14ac:dyDescent="0.25">
      <c r="A100" s="55" t="s">
        <v>508</v>
      </c>
      <c r="B100" s="24" t="s">
        <v>290</v>
      </c>
      <c r="C100" s="24" t="s">
        <v>223</v>
      </c>
      <c r="D100" s="24" t="s">
        <v>380</v>
      </c>
      <c r="E100" s="23">
        <v>3</v>
      </c>
      <c r="F100" s="24" t="s">
        <v>317</v>
      </c>
      <c r="G100" s="21">
        <v>42433</v>
      </c>
      <c r="H100" s="54">
        <v>42439</v>
      </c>
      <c r="K100" s="53" t="s">
        <v>46</v>
      </c>
      <c r="L100" s="63">
        <v>42459</v>
      </c>
      <c r="M100" s="56">
        <f>IF(Table2[[#This Row],[Sent to GE Committee]]&gt;0,1,0)</f>
        <v>1</v>
      </c>
    </row>
    <row r="101" spans="1:13" ht="30" x14ac:dyDescent="0.25">
      <c r="A101" s="55" t="s">
        <v>509</v>
      </c>
      <c r="B101" s="24" t="s">
        <v>290</v>
      </c>
      <c r="C101" s="24" t="s">
        <v>223</v>
      </c>
      <c r="D101" s="24" t="s">
        <v>380</v>
      </c>
      <c r="E101" s="23">
        <v>3</v>
      </c>
      <c r="F101" s="24" t="s">
        <v>317</v>
      </c>
      <c r="G101" s="21">
        <v>42433</v>
      </c>
      <c r="H101" s="54">
        <v>42439</v>
      </c>
      <c r="K101" s="53" t="s">
        <v>46</v>
      </c>
      <c r="L101" s="63">
        <v>42459</v>
      </c>
      <c r="M101" s="56">
        <f>IF(Table2[[#This Row],[Sent to GE Committee]]&gt;0,1,0)</f>
        <v>1</v>
      </c>
    </row>
    <row r="102" spans="1:13" ht="30" x14ac:dyDescent="0.25">
      <c r="A102" s="55" t="s">
        <v>510</v>
      </c>
      <c r="B102" s="24" t="s">
        <v>290</v>
      </c>
      <c r="C102" s="24" t="s">
        <v>223</v>
      </c>
      <c r="D102" s="24" t="s">
        <v>380</v>
      </c>
      <c r="E102" s="23">
        <v>3</v>
      </c>
      <c r="F102" s="24" t="s">
        <v>317</v>
      </c>
      <c r="G102" s="21">
        <v>42433</v>
      </c>
      <c r="H102" s="54">
        <v>42439</v>
      </c>
      <c r="K102" s="53" t="s">
        <v>46</v>
      </c>
      <c r="L102" s="63">
        <v>42459</v>
      </c>
      <c r="M102" s="56">
        <f>IF(Table2[[#This Row],[Sent to GE Committee]]&gt;0,1,0)</f>
        <v>1</v>
      </c>
    </row>
    <row r="103" spans="1:13" x14ac:dyDescent="0.25">
      <c r="A103" s="53" t="s">
        <v>702</v>
      </c>
      <c r="B103" s="23" t="s">
        <v>290</v>
      </c>
      <c r="C103" s="23" t="s">
        <v>297</v>
      </c>
      <c r="D103" s="24"/>
      <c r="E103" s="69">
        <v>3</v>
      </c>
      <c r="F103" s="34" t="s">
        <v>287</v>
      </c>
      <c r="G103" s="21">
        <v>42454</v>
      </c>
      <c r="H103" s="54">
        <v>42471</v>
      </c>
      <c r="M103" s="74">
        <f>IF(Table2[[#This Row],[Sent to GE Committee]]&gt;0,1,0)</f>
        <v>1</v>
      </c>
    </row>
    <row r="104" spans="1:13" x14ac:dyDescent="0.25">
      <c r="A104" s="53" t="s">
        <v>703</v>
      </c>
      <c r="B104" s="23" t="s">
        <v>290</v>
      </c>
      <c r="C104" s="23" t="s">
        <v>291</v>
      </c>
      <c r="D104" s="24"/>
      <c r="E104" s="69">
        <v>3</v>
      </c>
      <c r="F104" s="34" t="s">
        <v>287</v>
      </c>
      <c r="G104" s="21">
        <v>42454</v>
      </c>
      <c r="H104" s="54">
        <v>42471</v>
      </c>
      <c r="M104" s="74">
        <f>IF(Table2[[#This Row],[Sent to GE Committee]]&gt;0,1,0)</f>
        <v>1</v>
      </c>
    </row>
    <row r="105" spans="1:13" ht="30" x14ac:dyDescent="0.25">
      <c r="A105" s="53" t="s">
        <v>576</v>
      </c>
      <c r="B105" s="23" t="s">
        <v>290</v>
      </c>
      <c r="C105" s="23" t="s">
        <v>237</v>
      </c>
      <c r="D105" s="24" t="s">
        <v>380</v>
      </c>
      <c r="E105" s="23">
        <v>4</v>
      </c>
      <c r="F105" s="24" t="s">
        <v>318</v>
      </c>
      <c r="G105" s="21">
        <v>42439</v>
      </c>
      <c r="H105" s="54">
        <v>42444</v>
      </c>
      <c r="M105" s="56">
        <f>IF(Table2[[#This Row],[Sent to GE Committee]]&gt;0,1,0)</f>
        <v>1</v>
      </c>
    </row>
    <row r="106" spans="1:13" ht="30" x14ac:dyDescent="0.25">
      <c r="A106" s="53" t="s">
        <v>577</v>
      </c>
      <c r="B106" s="23" t="s">
        <v>290</v>
      </c>
      <c r="C106" s="23" t="s">
        <v>237</v>
      </c>
      <c r="D106" s="24" t="s">
        <v>380</v>
      </c>
      <c r="E106" s="23">
        <v>4</v>
      </c>
      <c r="F106" s="24" t="s">
        <v>318</v>
      </c>
      <c r="G106" s="21">
        <v>42439</v>
      </c>
      <c r="H106" s="54">
        <v>42444</v>
      </c>
      <c r="M106" s="56">
        <f>IF(Table2[[#This Row],[Sent to GE Committee]]&gt;0,1,0)</f>
        <v>1</v>
      </c>
    </row>
    <row r="107" spans="1:13" ht="30" x14ac:dyDescent="0.25">
      <c r="A107" s="55" t="s">
        <v>515</v>
      </c>
      <c r="B107" s="27" t="s">
        <v>290</v>
      </c>
      <c r="C107" s="27" t="s">
        <v>297</v>
      </c>
      <c r="D107" s="24" t="s">
        <v>380</v>
      </c>
      <c r="E107" s="23">
        <v>3</v>
      </c>
      <c r="F107" s="24" t="s">
        <v>317</v>
      </c>
      <c r="G107" s="21">
        <v>42433</v>
      </c>
      <c r="H107" s="54">
        <v>42439</v>
      </c>
      <c r="M107" s="56">
        <f>IF(Table2[[#This Row],[Sent to GE Committee]]&gt;0,1,0)</f>
        <v>1</v>
      </c>
    </row>
    <row r="108" spans="1:13" ht="30" x14ac:dyDescent="0.25">
      <c r="A108" s="55" t="s">
        <v>511</v>
      </c>
      <c r="B108" s="24" t="s">
        <v>290</v>
      </c>
      <c r="C108" s="24" t="s">
        <v>297</v>
      </c>
      <c r="D108" s="24" t="s">
        <v>380</v>
      </c>
      <c r="E108" s="23">
        <v>3</v>
      </c>
      <c r="F108" s="24" t="s">
        <v>317</v>
      </c>
      <c r="G108" s="21">
        <v>42433</v>
      </c>
      <c r="H108" s="54">
        <v>42439</v>
      </c>
      <c r="M108" s="56">
        <f>IF(Table2[[#This Row],[Sent to GE Committee]]&gt;0,1,0)</f>
        <v>1</v>
      </c>
    </row>
    <row r="109" spans="1:13" ht="30" x14ac:dyDescent="0.25">
      <c r="A109" s="55" t="s">
        <v>512</v>
      </c>
      <c r="B109" s="27" t="s">
        <v>290</v>
      </c>
      <c r="C109" s="27" t="s">
        <v>297</v>
      </c>
      <c r="D109" s="24" t="s">
        <v>380</v>
      </c>
      <c r="E109" s="23">
        <v>3</v>
      </c>
      <c r="F109" s="24" t="s">
        <v>317</v>
      </c>
      <c r="G109" s="21">
        <v>42433</v>
      </c>
      <c r="H109" s="54">
        <v>42439</v>
      </c>
      <c r="M109" s="56">
        <f>IF(Table2[[#This Row],[Sent to GE Committee]]&gt;0,1,0)</f>
        <v>1</v>
      </c>
    </row>
    <row r="110" spans="1:13" ht="30" x14ac:dyDescent="0.25">
      <c r="A110" s="55" t="s">
        <v>513</v>
      </c>
      <c r="B110" s="27" t="s">
        <v>290</v>
      </c>
      <c r="C110" s="27" t="s">
        <v>297</v>
      </c>
      <c r="D110" s="24" t="s">
        <v>380</v>
      </c>
      <c r="E110" s="23">
        <v>3</v>
      </c>
      <c r="F110" s="24" t="s">
        <v>317</v>
      </c>
      <c r="G110" s="21">
        <v>42433</v>
      </c>
      <c r="H110" s="54">
        <v>42439</v>
      </c>
      <c r="M110" s="56">
        <f>IF(Table2[[#This Row],[Sent to GE Committee]]&gt;0,1,0)</f>
        <v>1</v>
      </c>
    </row>
    <row r="111" spans="1:13" ht="30" x14ac:dyDescent="0.25">
      <c r="A111" s="55" t="s">
        <v>514</v>
      </c>
      <c r="B111" s="27" t="s">
        <v>290</v>
      </c>
      <c r="C111" s="27" t="s">
        <v>297</v>
      </c>
      <c r="D111" s="24" t="s">
        <v>380</v>
      </c>
      <c r="E111" s="23">
        <v>3</v>
      </c>
      <c r="F111" s="24" t="s">
        <v>317</v>
      </c>
      <c r="G111" s="21">
        <v>42433</v>
      </c>
      <c r="H111" s="54">
        <v>42439</v>
      </c>
      <c r="M111" s="56">
        <f>IF(Table2[[#This Row],[Sent to GE Committee]]&gt;0,1,0)</f>
        <v>1</v>
      </c>
    </row>
    <row r="112" spans="1:13" ht="30" x14ac:dyDescent="0.25">
      <c r="A112" s="53" t="s">
        <v>555</v>
      </c>
      <c r="B112" s="23" t="s">
        <v>290</v>
      </c>
      <c r="C112" s="23" t="s">
        <v>237</v>
      </c>
      <c r="D112" s="24" t="s">
        <v>380</v>
      </c>
      <c r="E112" s="23">
        <v>4</v>
      </c>
      <c r="F112" s="24" t="s">
        <v>318</v>
      </c>
      <c r="G112" s="21">
        <v>42433</v>
      </c>
      <c r="H112" s="54">
        <v>42444</v>
      </c>
      <c r="M112" s="56">
        <f>IF(Table2[[#This Row],[Sent to GE Committee]]&gt;0,1,0)</f>
        <v>1</v>
      </c>
    </row>
    <row r="113" spans="1:16" ht="30" x14ac:dyDescent="0.25">
      <c r="A113" s="53" t="s">
        <v>556</v>
      </c>
      <c r="B113" s="23" t="s">
        <v>290</v>
      </c>
      <c r="C113" s="23" t="s">
        <v>237</v>
      </c>
      <c r="D113" s="24" t="s">
        <v>380</v>
      </c>
      <c r="E113" s="23">
        <v>4</v>
      </c>
      <c r="F113" s="24" t="s">
        <v>318</v>
      </c>
      <c r="G113" s="21">
        <v>42433</v>
      </c>
      <c r="H113" s="54">
        <v>42444</v>
      </c>
      <c r="M113" s="56">
        <f>IF(Table2[[#This Row],[Sent to GE Committee]]&gt;0,1,0)</f>
        <v>1</v>
      </c>
    </row>
    <row r="114" spans="1:16" ht="30" x14ac:dyDescent="0.25">
      <c r="A114" s="53" t="s">
        <v>557</v>
      </c>
      <c r="B114" s="23" t="s">
        <v>290</v>
      </c>
      <c r="C114" s="23" t="s">
        <v>237</v>
      </c>
      <c r="D114" s="24" t="s">
        <v>380</v>
      </c>
      <c r="E114" s="23">
        <v>4</v>
      </c>
      <c r="F114" s="24" t="s">
        <v>318</v>
      </c>
      <c r="G114" s="21">
        <v>42433</v>
      </c>
      <c r="H114" s="54">
        <v>42444</v>
      </c>
      <c r="M114" s="56">
        <f>IF(Table2[[#This Row],[Sent to GE Committee]]&gt;0,1,0)</f>
        <v>1</v>
      </c>
    </row>
    <row r="115" spans="1:16" ht="30" x14ac:dyDescent="0.25">
      <c r="A115" s="53" t="s">
        <v>558</v>
      </c>
      <c r="B115" s="23" t="s">
        <v>290</v>
      </c>
      <c r="C115" s="23" t="s">
        <v>237</v>
      </c>
      <c r="D115" s="24" t="s">
        <v>380</v>
      </c>
      <c r="E115" s="23">
        <v>4</v>
      </c>
      <c r="F115" s="24" t="s">
        <v>318</v>
      </c>
      <c r="G115" s="21">
        <v>42433</v>
      </c>
      <c r="H115" s="54">
        <v>42444</v>
      </c>
      <c r="M115" s="56">
        <f>IF(Table2[[#This Row],[Sent to GE Committee]]&gt;0,1,0)</f>
        <v>1</v>
      </c>
    </row>
    <row r="116" spans="1:16" x14ac:dyDescent="0.25">
      <c r="A116" s="53" t="s">
        <v>704</v>
      </c>
      <c r="B116" s="23" t="s">
        <v>290</v>
      </c>
      <c r="C116" s="23" t="s">
        <v>217</v>
      </c>
      <c r="D116" s="24"/>
      <c r="E116" s="69">
        <v>3</v>
      </c>
      <c r="F116" s="34" t="s">
        <v>287</v>
      </c>
      <c r="G116" s="21">
        <v>42454</v>
      </c>
      <c r="H116" s="54">
        <v>42471</v>
      </c>
      <c r="M116" s="74">
        <f>IF(Table2[[#This Row],[Sent to GE Committee]]&gt;0,1,0)</f>
        <v>1</v>
      </c>
    </row>
    <row r="117" spans="1:16" x14ac:dyDescent="0.25">
      <c r="A117" s="53" t="s">
        <v>705</v>
      </c>
      <c r="B117" s="23" t="s">
        <v>290</v>
      </c>
      <c r="C117" s="23" t="s">
        <v>211</v>
      </c>
      <c r="D117" s="24"/>
      <c r="E117" s="69">
        <v>3</v>
      </c>
      <c r="F117" s="34" t="s">
        <v>287</v>
      </c>
      <c r="G117" s="21">
        <v>42454</v>
      </c>
      <c r="H117" s="54">
        <v>42471</v>
      </c>
      <c r="M117" s="74">
        <f>IF(Table2[[#This Row],[Sent to GE Committee]]&gt;0,1,0)</f>
        <v>1</v>
      </c>
      <c r="P117" s="53">
        <f>SUM(Table2[Count])</f>
        <v>193</v>
      </c>
    </row>
    <row r="118" spans="1:16" ht="30" x14ac:dyDescent="0.25">
      <c r="A118" s="53" t="s">
        <v>581</v>
      </c>
      <c r="B118" s="23" t="s">
        <v>203</v>
      </c>
      <c r="C118" s="23" t="s">
        <v>232</v>
      </c>
      <c r="D118" s="24" t="s">
        <v>374</v>
      </c>
      <c r="E118" s="23">
        <v>4</v>
      </c>
      <c r="F118" s="24" t="s">
        <v>318</v>
      </c>
      <c r="G118" s="21">
        <v>42439</v>
      </c>
      <c r="J118" s="21">
        <v>42445</v>
      </c>
      <c r="K118" s="53" t="s">
        <v>653</v>
      </c>
      <c r="M118" s="56">
        <f>IF(Table2[[#This Row],[Sent to GE Committee]]&gt;0,1,0)</f>
        <v>0</v>
      </c>
    </row>
    <row r="119" spans="1:16" ht="30" x14ac:dyDescent="0.25">
      <c r="A119" s="53" t="s">
        <v>582</v>
      </c>
      <c r="B119" s="23" t="s">
        <v>203</v>
      </c>
      <c r="C119" s="23" t="s">
        <v>240</v>
      </c>
      <c r="D119" s="24" t="s">
        <v>374</v>
      </c>
      <c r="E119" s="23">
        <v>4</v>
      </c>
      <c r="F119" s="24" t="s">
        <v>318</v>
      </c>
      <c r="G119" s="21">
        <v>42439</v>
      </c>
      <c r="J119" s="21">
        <v>42445</v>
      </c>
      <c r="K119" s="53" t="s">
        <v>653</v>
      </c>
      <c r="M119" s="56">
        <f>IF(Table2[[#This Row],[Sent to GE Committee]]&gt;0,1,0)</f>
        <v>0</v>
      </c>
    </row>
    <row r="120" spans="1:16" ht="30" x14ac:dyDescent="0.25">
      <c r="A120" s="53" t="s">
        <v>583</v>
      </c>
      <c r="B120" s="23" t="s">
        <v>203</v>
      </c>
      <c r="C120" s="23" t="s">
        <v>240</v>
      </c>
      <c r="D120" s="24" t="s">
        <v>374</v>
      </c>
      <c r="E120" s="23">
        <v>4</v>
      </c>
      <c r="F120" s="24" t="s">
        <v>318</v>
      </c>
      <c r="G120" s="21">
        <v>42439</v>
      </c>
      <c r="H120" s="54">
        <v>42444</v>
      </c>
      <c r="M120" s="56">
        <f>IF(Table2[[#This Row],[Sent to GE Committee]]&gt;0,1,0)</f>
        <v>1</v>
      </c>
    </row>
    <row r="121" spans="1:16" x14ac:dyDescent="0.25">
      <c r="A121" s="53" t="s">
        <v>735</v>
      </c>
      <c r="B121" s="23" t="s">
        <v>290</v>
      </c>
      <c r="C121" s="23" t="s">
        <v>240</v>
      </c>
      <c r="D121" s="24"/>
      <c r="E121" s="24">
        <v>4</v>
      </c>
      <c r="F121" s="24" t="s">
        <v>288</v>
      </c>
      <c r="G121" s="21">
        <v>42454</v>
      </c>
      <c r="H121" s="54">
        <v>42471</v>
      </c>
      <c r="M121" s="74">
        <f>IF(Table2[[#This Row],[Sent to GE Committee]]&gt;0,1,0)</f>
        <v>1</v>
      </c>
    </row>
    <row r="122" spans="1:16" ht="30" x14ac:dyDescent="0.25">
      <c r="A122" s="25" t="s">
        <v>261</v>
      </c>
      <c r="B122" s="24" t="s">
        <v>203</v>
      </c>
      <c r="C122" s="24" t="s">
        <v>232</v>
      </c>
      <c r="D122" s="24"/>
      <c r="E122" s="24">
        <v>4</v>
      </c>
      <c r="F122" s="24" t="s">
        <v>288</v>
      </c>
      <c r="G122" s="21">
        <v>42401</v>
      </c>
      <c r="H122" s="54">
        <v>42424</v>
      </c>
      <c r="I122" s="21">
        <v>42424</v>
      </c>
      <c r="M122" s="56">
        <f>IF(Table2[[#This Row],[Sent to GE Committee]]&gt;0,1,0)</f>
        <v>1</v>
      </c>
    </row>
    <row r="123" spans="1:16" x14ac:dyDescent="0.25">
      <c r="A123" s="25" t="s">
        <v>263</v>
      </c>
      <c r="B123" s="24" t="s">
        <v>203</v>
      </c>
      <c r="C123" s="24" t="s">
        <v>232</v>
      </c>
      <c r="D123" s="24"/>
      <c r="E123" s="24">
        <v>4</v>
      </c>
      <c r="F123" s="24" t="s">
        <v>288</v>
      </c>
      <c r="G123" s="21">
        <v>42401</v>
      </c>
      <c r="H123" s="54">
        <v>42424</v>
      </c>
      <c r="I123" s="21">
        <v>42424</v>
      </c>
      <c r="M123" s="56">
        <f>IF(Table2[[#This Row],[Sent to GE Committee]]&gt;0,1,0)</f>
        <v>1</v>
      </c>
    </row>
    <row r="124" spans="1:16" x14ac:dyDescent="0.25">
      <c r="A124" s="53" t="s">
        <v>736</v>
      </c>
      <c r="B124" s="23" t="s">
        <v>290</v>
      </c>
      <c r="C124" s="23" t="s">
        <v>240</v>
      </c>
      <c r="D124" s="24"/>
      <c r="E124" s="24">
        <v>4</v>
      </c>
      <c r="F124" s="24" t="s">
        <v>288</v>
      </c>
      <c r="G124" s="21">
        <v>42454</v>
      </c>
      <c r="H124" s="54">
        <v>42471</v>
      </c>
      <c r="M124" s="74">
        <f>IF(Table2[[#This Row],[Sent to GE Committee]]&gt;0,1,0)</f>
        <v>1</v>
      </c>
    </row>
    <row r="125" spans="1:16" x14ac:dyDescent="0.25">
      <c r="A125" s="53" t="s">
        <v>737</v>
      </c>
      <c r="B125" s="23" t="s">
        <v>290</v>
      </c>
      <c r="C125" s="23" t="s">
        <v>247</v>
      </c>
      <c r="D125" s="24"/>
      <c r="E125" s="24">
        <v>4</v>
      </c>
      <c r="F125" s="24" t="s">
        <v>288</v>
      </c>
      <c r="G125" s="21">
        <v>42454</v>
      </c>
      <c r="H125" s="54">
        <v>42471</v>
      </c>
      <c r="M125" s="74">
        <f>IF(Table2[[#This Row],[Sent to GE Committee]]&gt;0,1,0)</f>
        <v>1</v>
      </c>
    </row>
    <row r="126" spans="1:16" x14ac:dyDescent="0.25">
      <c r="A126" s="39" t="s">
        <v>390</v>
      </c>
      <c r="B126" s="24" t="s">
        <v>290</v>
      </c>
      <c r="C126" s="24" t="s">
        <v>220</v>
      </c>
      <c r="D126" s="24" t="s">
        <v>380</v>
      </c>
      <c r="E126" s="23">
        <v>2</v>
      </c>
      <c r="F126" s="24" t="s">
        <v>286</v>
      </c>
      <c r="G126" s="21">
        <v>42417</v>
      </c>
      <c r="H126" s="54">
        <v>42419</v>
      </c>
      <c r="K126" s="53" t="s">
        <v>46</v>
      </c>
      <c r="L126" s="63">
        <v>42467</v>
      </c>
      <c r="M126" s="56">
        <f>IF(Table2[[#This Row],[Sent to GE Committee]]&gt;0,1,0)</f>
        <v>1</v>
      </c>
    </row>
    <row r="127" spans="1:16" x14ac:dyDescent="0.25">
      <c r="A127" s="39" t="s">
        <v>391</v>
      </c>
      <c r="B127" s="24" t="s">
        <v>290</v>
      </c>
      <c r="C127" s="24" t="s">
        <v>220</v>
      </c>
      <c r="D127" s="24" t="s">
        <v>380</v>
      </c>
      <c r="E127" s="23">
        <v>2</v>
      </c>
      <c r="F127" s="24" t="s">
        <v>286</v>
      </c>
      <c r="G127" s="21">
        <v>42417</v>
      </c>
      <c r="H127" s="54">
        <v>42419</v>
      </c>
      <c r="M127" s="56">
        <f>IF(Table2[[#This Row],[Sent to GE Committee]]&gt;0,1,0)</f>
        <v>1</v>
      </c>
    </row>
    <row r="128" spans="1:16" ht="45" x14ac:dyDescent="0.25">
      <c r="A128" s="39" t="s">
        <v>392</v>
      </c>
      <c r="B128" s="24" t="s">
        <v>290</v>
      </c>
      <c r="C128" s="24" t="s">
        <v>377</v>
      </c>
      <c r="D128" s="24" t="s">
        <v>380</v>
      </c>
      <c r="E128" s="23">
        <v>2</v>
      </c>
      <c r="F128" s="24" t="s">
        <v>286</v>
      </c>
      <c r="G128" s="21">
        <v>42417</v>
      </c>
      <c r="J128" s="21">
        <v>42443</v>
      </c>
      <c r="K128" s="53" t="s">
        <v>764</v>
      </c>
      <c r="M128" s="56">
        <f>IF(Table2[[#This Row],[Sent to GE Committee]]&gt;0,1,0)</f>
        <v>0</v>
      </c>
    </row>
    <row r="129" spans="1:13" ht="30" x14ac:dyDescent="0.25">
      <c r="A129" s="53" t="s">
        <v>568</v>
      </c>
      <c r="B129" s="23" t="s">
        <v>203</v>
      </c>
      <c r="C129" s="23" t="s">
        <v>220</v>
      </c>
      <c r="D129" s="24" t="s">
        <v>374</v>
      </c>
      <c r="E129" s="23">
        <v>3</v>
      </c>
      <c r="F129" s="24" t="s">
        <v>317</v>
      </c>
      <c r="G129" s="21">
        <v>42439</v>
      </c>
      <c r="J129" s="21">
        <v>42445</v>
      </c>
      <c r="K129" s="53" t="s">
        <v>653</v>
      </c>
      <c r="M129" s="56">
        <f>IF(Table2[[#This Row],[Sent to GE Committee]]&gt;0,1,0)</f>
        <v>0</v>
      </c>
    </row>
    <row r="130" spans="1:13" ht="30" x14ac:dyDescent="0.25">
      <c r="A130" s="53" t="s">
        <v>559</v>
      </c>
      <c r="B130" s="23" t="s">
        <v>290</v>
      </c>
      <c r="C130" s="23" t="s">
        <v>232</v>
      </c>
      <c r="D130" s="24" t="s">
        <v>380</v>
      </c>
      <c r="E130" s="23">
        <v>4</v>
      </c>
      <c r="F130" s="24" t="s">
        <v>318</v>
      </c>
      <c r="G130" s="21">
        <v>42433</v>
      </c>
      <c r="H130" s="54">
        <v>42444</v>
      </c>
      <c r="M130" s="56">
        <f>IF(Table2[[#This Row],[Sent to GE Committee]]&gt;0,1,0)</f>
        <v>1</v>
      </c>
    </row>
    <row r="131" spans="1:13" ht="30" x14ac:dyDescent="0.25">
      <c r="A131" s="53" t="s">
        <v>560</v>
      </c>
      <c r="B131" s="23" t="s">
        <v>290</v>
      </c>
      <c r="C131" s="23" t="s">
        <v>247</v>
      </c>
      <c r="D131" s="24" t="s">
        <v>380</v>
      </c>
      <c r="E131" s="23">
        <v>4</v>
      </c>
      <c r="F131" s="24" t="s">
        <v>318</v>
      </c>
      <c r="G131" s="21">
        <v>42433</v>
      </c>
      <c r="H131" s="54">
        <v>42444</v>
      </c>
      <c r="M131" s="56">
        <f>IF(Table2[[#This Row],[Sent to GE Committee]]&gt;0,1,0)</f>
        <v>1</v>
      </c>
    </row>
    <row r="132" spans="1:13" ht="30" x14ac:dyDescent="0.25">
      <c r="A132" s="53" t="s">
        <v>561</v>
      </c>
      <c r="B132" s="23" t="s">
        <v>290</v>
      </c>
      <c r="C132" s="23" t="s">
        <v>247</v>
      </c>
      <c r="D132" s="24" t="s">
        <v>380</v>
      </c>
      <c r="E132" s="23">
        <v>4</v>
      </c>
      <c r="F132" s="24" t="s">
        <v>318</v>
      </c>
      <c r="G132" s="21">
        <v>42433</v>
      </c>
      <c r="H132" s="54">
        <v>42444</v>
      </c>
      <c r="M132" s="56">
        <f>IF(Table2[[#This Row],[Sent to GE Committee]]&gt;0,1,0)</f>
        <v>1</v>
      </c>
    </row>
    <row r="133" spans="1:13" ht="30" x14ac:dyDescent="0.25">
      <c r="A133" s="28" t="s">
        <v>403</v>
      </c>
      <c r="B133" s="27" t="s">
        <v>203</v>
      </c>
      <c r="C133" s="27" t="s">
        <v>217</v>
      </c>
      <c r="D133" s="27" t="s">
        <v>374</v>
      </c>
      <c r="E133" s="23">
        <v>3</v>
      </c>
      <c r="F133" s="24" t="s">
        <v>317</v>
      </c>
      <c r="G133" s="21">
        <v>42417</v>
      </c>
      <c r="H133" s="54">
        <v>42419</v>
      </c>
      <c r="M133" s="56">
        <f>IF(Table2[[#This Row],[Sent to GE Committee]]&gt;0,1,0)</f>
        <v>1</v>
      </c>
    </row>
    <row r="134" spans="1:13" ht="30" x14ac:dyDescent="0.25">
      <c r="A134" s="53" t="s">
        <v>569</v>
      </c>
      <c r="B134" s="23" t="s">
        <v>203</v>
      </c>
      <c r="C134" s="23" t="s">
        <v>320</v>
      </c>
      <c r="D134" s="24" t="s">
        <v>374</v>
      </c>
      <c r="E134" s="23">
        <v>3</v>
      </c>
      <c r="F134" s="24" t="s">
        <v>317</v>
      </c>
      <c r="G134" s="21">
        <v>42439</v>
      </c>
      <c r="H134" s="54">
        <v>42444</v>
      </c>
      <c r="M134" s="56">
        <f>IF(Table2[[#This Row],[Sent to GE Committee]]&gt;0,1,0)</f>
        <v>1</v>
      </c>
    </row>
    <row r="135" spans="1:13" ht="30" x14ac:dyDescent="0.25">
      <c r="A135" s="53" t="s">
        <v>570</v>
      </c>
      <c r="B135" s="23" t="s">
        <v>203</v>
      </c>
      <c r="C135" s="23" t="s">
        <v>214</v>
      </c>
      <c r="D135" s="24" t="s">
        <v>374</v>
      </c>
      <c r="E135" s="23">
        <v>3</v>
      </c>
      <c r="F135" s="24" t="s">
        <v>317</v>
      </c>
      <c r="G135" s="21">
        <v>42439</v>
      </c>
      <c r="H135" s="54">
        <v>42444</v>
      </c>
      <c r="M135" s="56">
        <f>IF(Table2[[#This Row],[Sent to GE Committee]]&gt;0,1,0)</f>
        <v>1</v>
      </c>
    </row>
    <row r="136" spans="1:13" ht="30" x14ac:dyDescent="0.25">
      <c r="A136" s="28" t="s">
        <v>404</v>
      </c>
      <c r="B136" s="27" t="s">
        <v>203</v>
      </c>
      <c r="C136" s="27" t="s">
        <v>405</v>
      </c>
      <c r="D136" s="27" t="s">
        <v>374</v>
      </c>
      <c r="E136" s="23">
        <v>3</v>
      </c>
      <c r="F136" s="24" t="s">
        <v>317</v>
      </c>
      <c r="G136" s="21">
        <v>42417</v>
      </c>
      <c r="H136" s="54">
        <v>42419</v>
      </c>
      <c r="M136" s="56">
        <f>IF(Table2[[#This Row],[Sent to GE Committee]]&gt;0,1,0)</f>
        <v>1</v>
      </c>
    </row>
    <row r="137" spans="1:13" ht="30" x14ac:dyDescent="0.25">
      <c r="A137" s="28" t="s">
        <v>406</v>
      </c>
      <c r="B137" s="27" t="s">
        <v>203</v>
      </c>
      <c r="C137" s="27" t="s">
        <v>405</v>
      </c>
      <c r="D137" s="27" t="s">
        <v>374</v>
      </c>
      <c r="E137" s="23">
        <v>3</v>
      </c>
      <c r="F137" s="24" t="s">
        <v>317</v>
      </c>
      <c r="G137" s="21">
        <v>42417</v>
      </c>
      <c r="H137" s="54">
        <v>42419</v>
      </c>
      <c r="M137" s="56">
        <f>IF(Table2[[#This Row],[Sent to GE Committee]]&gt;0,1,0)</f>
        <v>1</v>
      </c>
    </row>
    <row r="138" spans="1:13" ht="30" x14ac:dyDescent="0.25">
      <c r="A138" s="28" t="s">
        <v>408</v>
      </c>
      <c r="B138" s="27" t="s">
        <v>203</v>
      </c>
      <c r="C138" s="27" t="s">
        <v>232</v>
      </c>
      <c r="D138" s="27" t="s">
        <v>374</v>
      </c>
      <c r="E138" s="23">
        <v>4</v>
      </c>
      <c r="F138" s="24" t="s">
        <v>411</v>
      </c>
      <c r="G138" s="21">
        <v>42417</v>
      </c>
      <c r="H138" s="54">
        <v>42419</v>
      </c>
      <c r="M138" s="56">
        <f>IF(Table2[[#This Row],[Sent to GE Committee]]&gt;0,1,0)</f>
        <v>1</v>
      </c>
    </row>
    <row r="139" spans="1:13" x14ac:dyDescent="0.25">
      <c r="A139" s="53" t="s">
        <v>738</v>
      </c>
      <c r="B139" s="23" t="s">
        <v>290</v>
      </c>
      <c r="C139" s="23" t="s">
        <v>739</v>
      </c>
      <c r="D139" s="24"/>
      <c r="E139" s="24">
        <v>4</v>
      </c>
      <c r="F139" s="24" t="s">
        <v>288</v>
      </c>
      <c r="G139" s="21">
        <v>42454</v>
      </c>
      <c r="H139" s="54">
        <v>42471</v>
      </c>
      <c r="M139" s="74">
        <f>IF(Table2[[#This Row],[Sent to GE Committee]]&gt;0,1,0)</f>
        <v>1</v>
      </c>
    </row>
    <row r="140" spans="1:13" x14ac:dyDescent="0.25">
      <c r="A140" s="53" t="s">
        <v>740</v>
      </c>
      <c r="B140" s="23" t="s">
        <v>290</v>
      </c>
      <c r="C140" s="23" t="s">
        <v>305</v>
      </c>
      <c r="D140" s="24"/>
      <c r="E140" s="24">
        <v>4</v>
      </c>
      <c r="F140" s="24" t="s">
        <v>288</v>
      </c>
      <c r="G140" s="21">
        <v>42454</v>
      </c>
      <c r="H140" s="54">
        <v>42471</v>
      </c>
      <c r="M140" s="74">
        <f>IF(Table2[[#This Row],[Sent to GE Committee]]&gt;0,1,0)</f>
        <v>1</v>
      </c>
    </row>
    <row r="141" spans="1:13" x14ac:dyDescent="0.25">
      <c r="A141" s="53" t="s">
        <v>741</v>
      </c>
      <c r="B141" s="23" t="s">
        <v>290</v>
      </c>
      <c r="C141" s="23" t="s">
        <v>240</v>
      </c>
      <c r="D141" s="24"/>
      <c r="E141" s="24">
        <v>4</v>
      </c>
      <c r="F141" s="24" t="s">
        <v>288</v>
      </c>
      <c r="G141" s="21">
        <v>42454</v>
      </c>
      <c r="H141" s="54">
        <v>42471</v>
      </c>
      <c r="M141" s="74">
        <f>IF(Table2[[#This Row],[Sent to GE Committee]]&gt;0,1,0)</f>
        <v>1</v>
      </c>
    </row>
    <row r="142" spans="1:13" x14ac:dyDescent="0.25">
      <c r="A142" s="39" t="s">
        <v>393</v>
      </c>
      <c r="B142" s="24" t="s">
        <v>290</v>
      </c>
      <c r="C142" s="24" t="s">
        <v>217</v>
      </c>
      <c r="D142" s="24" t="s">
        <v>380</v>
      </c>
      <c r="E142" s="23">
        <v>2</v>
      </c>
      <c r="F142" s="24" t="s">
        <v>286</v>
      </c>
      <c r="G142" s="21">
        <v>42417</v>
      </c>
      <c r="H142" s="54">
        <v>42419</v>
      </c>
      <c r="K142" s="53" t="s">
        <v>46</v>
      </c>
      <c r="L142" s="63">
        <v>42467</v>
      </c>
      <c r="M142" s="56">
        <f>IF(Table2[[#This Row],[Sent to GE Committee]]&gt;0,1,0)</f>
        <v>1</v>
      </c>
    </row>
    <row r="143" spans="1:13" ht="30" x14ac:dyDescent="0.25">
      <c r="A143" s="53" t="s">
        <v>571</v>
      </c>
      <c r="B143" s="23" t="s">
        <v>203</v>
      </c>
      <c r="C143" s="23" t="s">
        <v>217</v>
      </c>
      <c r="D143" s="24" t="s">
        <v>374</v>
      </c>
      <c r="E143" s="23">
        <v>3</v>
      </c>
      <c r="F143" s="24" t="s">
        <v>317</v>
      </c>
      <c r="G143" s="21">
        <v>42439</v>
      </c>
      <c r="J143" s="21">
        <v>42445</v>
      </c>
      <c r="K143" s="53" t="s">
        <v>653</v>
      </c>
      <c r="M143" s="56">
        <f>IF(Table2[[#This Row],[Sent to GE Committee]]&gt;0,1,0)</f>
        <v>0</v>
      </c>
    </row>
    <row r="144" spans="1:13" x14ac:dyDescent="0.25">
      <c r="A144" s="53" t="s">
        <v>706</v>
      </c>
      <c r="B144" s="23" t="s">
        <v>203</v>
      </c>
      <c r="C144" s="23" t="s">
        <v>324</v>
      </c>
      <c r="D144" s="24"/>
      <c r="E144" s="69">
        <v>3</v>
      </c>
      <c r="F144" s="34" t="s">
        <v>287</v>
      </c>
      <c r="G144" s="21">
        <v>42454</v>
      </c>
      <c r="H144" s="54">
        <v>42471</v>
      </c>
      <c r="K144" s="53" t="s">
        <v>46</v>
      </c>
      <c r="L144" s="63">
        <v>42471</v>
      </c>
      <c r="M144" s="74">
        <f>IF(Table2[[#This Row],[Sent to GE Committee]]&gt;0,1,0)</f>
        <v>1</v>
      </c>
    </row>
    <row r="145" spans="1:13" x14ac:dyDescent="0.25">
      <c r="A145" s="53" t="s">
        <v>707</v>
      </c>
      <c r="B145" s="23" t="s">
        <v>203</v>
      </c>
      <c r="C145" s="23" t="s">
        <v>324</v>
      </c>
      <c r="D145" s="24"/>
      <c r="E145" s="69">
        <v>3</v>
      </c>
      <c r="F145" s="34" t="s">
        <v>287</v>
      </c>
      <c r="G145" s="21">
        <v>42454</v>
      </c>
      <c r="H145" s="54">
        <v>42471</v>
      </c>
      <c r="M145" s="74">
        <f>IF(Table2[[#This Row],[Sent to GE Committee]]&gt;0,1,0)</f>
        <v>1</v>
      </c>
    </row>
    <row r="146" spans="1:13" x14ac:dyDescent="0.25">
      <c r="A146" s="53" t="s">
        <v>708</v>
      </c>
      <c r="B146" s="23" t="s">
        <v>203</v>
      </c>
      <c r="C146" s="23" t="s">
        <v>324</v>
      </c>
      <c r="D146" s="24"/>
      <c r="E146" s="69">
        <v>3</v>
      </c>
      <c r="F146" s="34" t="s">
        <v>287</v>
      </c>
      <c r="G146" s="21">
        <v>42454</v>
      </c>
      <c r="H146" s="54">
        <v>42471</v>
      </c>
      <c r="K146" s="53" t="s">
        <v>46</v>
      </c>
      <c r="L146" s="63">
        <v>42467</v>
      </c>
      <c r="M146" s="74">
        <f>IF(Table2[[#This Row],[Sent to GE Committee]]&gt;0,1,0)</f>
        <v>1</v>
      </c>
    </row>
    <row r="147" spans="1:13" x14ac:dyDescent="0.25">
      <c r="A147" s="53" t="s">
        <v>709</v>
      </c>
      <c r="B147" s="23" t="s">
        <v>203</v>
      </c>
      <c r="C147" s="23" t="s">
        <v>324</v>
      </c>
      <c r="D147" s="24"/>
      <c r="E147" s="69">
        <v>3</v>
      </c>
      <c r="F147" s="34" t="s">
        <v>287</v>
      </c>
      <c r="G147" s="21">
        <v>42454</v>
      </c>
      <c r="H147" s="54">
        <v>42471</v>
      </c>
      <c r="M147" s="74">
        <f>IF(Table2[[#This Row],[Sent to GE Committee]]&gt;0,1,0)</f>
        <v>1</v>
      </c>
    </row>
    <row r="148" spans="1:13" x14ac:dyDescent="0.25">
      <c r="A148" s="28" t="s">
        <v>375</v>
      </c>
      <c r="B148" s="27" t="s">
        <v>203</v>
      </c>
      <c r="C148" s="27" t="s">
        <v>324</v>
      </c>
      <c r="D148" s="27" t="s">
        <v>374</v>
      </c>
      <c r="E148" s="23">
        <v>2</v>
      </c>
      <c r="F148" s="24" t="s">
        <v>286</v>
      </c>
      <c r="G148" s="21">
        <v>42417</v>
      </c>
      <c r="H148" s="54">
        <v>42419</v>
      </c>
      <c r="K148" s="53" t="s">
        <v>46</v>
      </c>
      <c r="L148" s="63">
        <v>42459</v>
      </c>
      <c r="M148" s="56">
        <f>IF(Table2[[#This Row],[Sent to GE Committee]]&gt;0,1,0)</f>
        <v>1</v>
      </c>
    </row>
    <row r="149" spans="1:13" ht="30" x14ac:dyDescent="0.25">
      <c r="A149" s="26" t="s">
        <v>373</v>
      </c>
      <c r="B149" s="27" t="s">
        <v>203</v>
      </c>
      <c r="C149" s="27" t="s">
        <v>324</v>
      </c>
      <c r="D149" s="27" t="s">
        <v>374</v>
      </c>
      <c r="E149" s="23">
        <v>1</v>
      </c>
      <c r="F149" s="24" t="s">
        <v>316</v>
      </c>
      <c r="G149" s="21">
        <v>42417</v>
      </c>
      <c r="H149" s="54">
        <v>42419</v>
      </c>
      <c r="K149" s="53" t="s">
        <v>683</v>
      </c>
      <c r="L149" s="63"/>
      <c r="M149" s="56">
        <f>IF(Table2[[#This Row],[Sent to GE Committee]]&gt;0,1,0)</f>
        <v>1</v>
      </c>
    </row>
    <row r="150" spans="1:13" ht="30" x14ac:dyDescent="0.25">
      <c r="A150" s="53" t="s">
        <v>584</v>
      </c>
      <c r="B150" s="23" t="s">
        <v>203</v>
      </c>
      <c r="C150" s="23" t="s">
        <v>240</v>
      </c>
      <c r="D150" s="24" t="s">
        <v>374</v>
      </c>
      <c r="E150" s="23">
        <v>4</v>
      </c>
      <c r="F150" s="24" t="s">
        <v>318</v>
      </c>
      <c r="G150" s="21">
        <v>42439</v>
      </c>
      <c r="H150" s="54">
        <v>42444</v>
      </c>
      <c r="M150" s="56">
        <f>IF(Table2[[#This Row],[Sent to GE Committee]]&gt;0,1,0)</f>
        <v>1</v>
      </c>
    </row>
    <row r="151" spans="1:13" x14ac:dyDescent="0.25">
      <c r="A151" s="53" t="s">
        <v>710</v>
      </c>
      <c r="B151" s="23" t="s">
        <v>290</v>
      </c>
      <c r="C151" s="23" t="s">
        <v>214</v>
      </c>
      <c r="D151" s="24"/>
      <c r="E151" s="69">
        <v>3</v>
      </c>
      <c r="F151" s="34" t="s">
        <v>287</v>
      </c>
      <c r="G151" s="21">
        <v>42454</v>
      </c>
      <c r="H151" s="54">
        <v>42471</v>
      </c>
      <c r="M151" s="74">
        <f>IF(Table2[[#This Row],[Sent to GE Committee]]&gt;0,1,0)</f>
        <v>1</v>
      </c>
    </row>
    <row r="152" spans="1:13" x14ac:dyDescent="0.25">
      <c r="A152" s="53" t="s">
        <v>711</v>
      </c>
      <c r="B152" s="23" t="s">
        <v>290</v>
      </c>
      <c r="C152" s="23" t="s">
        <v>214</v>
      </c>
      <c r="D152" s="24"/>
      <c r="E152" s="69">
        <v>3</v>
      </c>
      <c r="F152" s="34" t="s">
        <v>287</v>
      </c>
      <c r="G152" s="21">
        <v>42454</v>
      </c>
      <c r="H152" s="54">
        <v>42471</v>
      </c>
      <c r="M152" s="74">
        <f>IF(Table2[[#This Row],[Sent to GE Committee]]&gt;0,1,0)</f>
        <v>1</v>
      </c>
    </row>
    <row r="153" spans="1:13" x14ac:dyDescent="0.25">
      <c r="A153" s="53" t="s">
        <v>712</v>
      </c>
      <c r="B153" s="23" t="s">
        <v>290</v>
      </c>
      <c r="C153" s="23" t="s">
        <v>217</v>
      </c>
      <c r="D153" s="24"/>
      <c r="E153" s="69">
        <v>3</v>
      </c>
      <c r="F153" s="34" t="s">
        <v>287</v>
      </c>
      <c r="G153" s="21">
        <v>42454</v>
      </c>
      <c r="H153" s="54">
        <v>42471</v>
      </c>
      <c r="M153" s="74">
        <f>IF(Table2[[#This Row],[Sent to GE Committee]]&gt;0,1,0)</f>
        <v>1</v>
      </c>
    </row>
    <row r="154" spans="1:13" x14ac:dyDescent="0.25">
      <c r="A154" s="53" t="s">
        <v>713</v>
      </c>
      <c r="B154" s="23" t="s">
        <v>290</v>
      </c>
      <c r="C154" s="23" t="s">
        <v>214</v>
      </c>
      <c r="D154" s="24"/>
      <c r="E154" s="69">
        <v>3</v>
      </c>
      <c r="F154" s="34" t="s">
        <v>287</v>
      </c>
      <c r="G154" s="21">
        <v>42454</v>
      </c>
      <c r="H154" s="54">
        <v>42471</v>
      </c>
      <c r="M154" s="74">
        <f>IF(Table2[[#This Row],[Sent to GE Committee]]&gt;0,1,0)</f>
        <v>1</v>
      </c>
    </row>
    <row r="155" spans="1:13" x14ac:dyDescent="0.25">
      <c r="A155" s="53" t="s">
        <v>742</v>
      </c>
      <c r="B155" s="23" t="s">
        <v>290</v>
      </c>
      <c r="C155" s="23" t="s">
        <v>743</v>
      </c>
      <c r="D155" s="24"/>
      <c r="E155" s="24">
        <v>4</v>
      </c>
      <c r="F155" s="24" t="s">
        <v>288</v>
      </c>
      <c r="G155" s="21">
        <v>42454</v>
      </c>
      <c r="H155" s="54">
        <v>42471</v>
      </c>
      <c r="M155" s="74">
        <f>IF(Table2[[#This Row],[Sent to GE Committee]]&gt;0,1,0)</f>
        <v>1</v>
      </c>
    </row>
    <row r="156" spans="1:13" x14ac:dyDescent="0.25">
      <c r="A156" s="53" t="s">
        <v>744</v>
      </c>
      <c r="B156" s="23" t="s">
        <v>290</v>
      </c>
      <c r="C156" s="23" t="s">
        <v>247</v>
      </c>
      <c r="D156" s="24"/>
      <c r="E156" s="24">
        <v>4</v>
      </c>
      <c r="F156" s="24" t="s">
        <v>288</v>
      </c>
      <c r="G156" s="21">
        <v>42454</v>
      </c>
      <c r="H156" s="54">
        <v>42471</v>
      </c>
      <c r="M156" s="74">
        <f>IF(Table2[[#This Row],[Sent to GE Committee]]&gt;0,1,0)</f>
        <v>1</v>
      </c>
    </row>
    <row r="157" spans="1:13" x14ac:dyDescent="0.25">
      <c r="A157" s="53" t="s">
        <v>745</v>
      </c>
      <c r="B157" s="23" t="s">
        <v>290</v>
      </c>
      <c r="C157" s="23" t="s">
        <v>232</v>
      </c>
      <c r="D157" s="24"/>
      <c r="E157" s="24">
        <v>4</v>
      </c>
      <c r="F157" s="24" t="s">
        <v>288</v>
      </c>
      <c r="G157" s="21">
        <v>42454</v>
      </c>
      <c r="H157" s="54">
        <v>42471</v>
      </c>
      <c r="M157" s="74">
        <f>IF(Table2[[#This Row],[Sent to GE Committee]]&gt;0,1,0)</f>
        <v>1</v>
      </c>
    </row>
    <row r="158" spans="1:13" x14ac:dyDescent="0.25">
      <c r="A158" s="39" t="s">
        <v>394</v>
      </c>
      <c r="B158" s="24" t="s">
        <v>290</v>
      </c>
      <c r="C158" s="24" t="s">
        <v>214</v>
      </c>
      <c r="D158" s="24" t="s">
        <v>380</v>
      </c>
      <c r="E158" s="23">
        <v>2</v>
      </c>
      <c r="F158" s="24" t="s">
        <v>286</v>
      </c>
      <c r="G158" s="21">
        <v>42417</v>
      </c>
      <c r="H158" s="54">
        <v>42419</v>
      </c>
      <c r="K158" s="53" t="s">
        <v>683</v>
      </c>
      <c r="L158" s="63"/>
      <c r="M158" s="56">
        <f>IF(Table2[[#This Row],[Sent to GE Committee]]&gt;0,1,0)</f>
        <v>1</v>
      </c>
    </row>
    <row r="159" spans="1:13" x14ac:dyDescent="0.25">
      <c r="A159" s="53" t="s">
        <v>714</v>
      </c>
      <c r="B159" s="23" t="s">
        <v>290</v>
      </c>
      <c r="C159" s="23" t="s">
        <v>220</v>
      </c>
      <c r="D159" s="24"/>
      <c r="E159" s="69">
        <v>3</v>
      </c>
      <c r="F159" s="34" t="s">
        <v>287</v>
      </c>
      <c r="G159" s="21">
        <v>42454</v>
      </c>
      <c r="H159" s="54">
        <v>42471</v>
      </c>
      <c r="M159" s="74">
        <f>IF(Table2[[#This Row],[Sent to GE Committee]]&gt;0,1,0)</f>
        <v>1</v>
      </c>
    </row>
    <row r="160" spans="1:13" x14ac:dyDescent="0.25">
      <c r="A160" s="53" t="s">
        <v>715</v>
      </c>
      <c r="B160" s="23" t="s">
        <v>290</v>
      </c>
      <c r="C160" s="23" t="s">
        <v>220</v>
      </c>
      <c r="D160" s="24"/>
      <c r="E160" s="69">
        <v>3</v>
      </c>
      <c r="F160" s="34" t="s">
        <v>287</v>
      </c>
      <c r="G160" s="21">
        <v>42454</v>
      </c>
      <c r="H160" s="54">
        <v>42471</v>
      </c>
      <c r="M160" s="74">
        <f>IF(Table2[[#This Row],[Sent to GE Committee]]&gt;0,1,0)</f>
        <v>1</v>
      </c>
    </row>
    <row r="161" spans="1:13" x14ac:dyDescent="0.25">
      <c r="A161" s="53" t="s">
        <v>716</v>
      </c>
      <c r="B161" s="23" t="s">
        <v>290</v>
      </c>
      <c r="C161" s="23" t="s">
        <v>220</v>
      </c>
      <c r="D161" s="24"/>
      <c r="E161" s="69">
        <v>3</v>
      </c>
      <c r="F161" s="34" t="s">
        <v>287</v>
      </c>
      <c r="G161" s="21">
        <v>42454</v>
      </c>
      <c r="H161" s="54">
        <v>42471</v>
      </c>
      <c r="M161" s="74">
        <f>IF(Table2[[#This Row],[Sent to GE Committee]]&gt;0,1,0)</f>
        <v>1</v>
      </c>
    </row>
    <row r="162" spans="1:13" x14ac:dyDescent="0.25">
      <c r="A162" s="53" t="s">
        <v>746</v>
      </c>
      <c r="B162" s="23" t="s">
        <v>290</v>
      </c>
      <c r="C162" s="23" t="s">
        <v>247</v>
      </c>
      <c r="D162" s="24"/>
      <c r="E162" s="24">
        <v>4</v>
      </c>
      <c r="F162" s="24" t="s">
        <v>288</v>
      </c>
      <c r="G162" s="21">
        <v>42454</v>
      </c>
      <c r="H162" s="54">
        <v>42471</v>
      </c>
      <c r="M162" s="74">
        <f>IF(Table2[[#This Row],[Sent to GE Committee]]&gt;0,1,0)</f>
        <v>1</v>
      </c>
    </row>
    <row r="163" spans="1:13" x14ac:dyDescent="0.25">
      <c r="A163" s="53" t="s">
        <v>747</v>
      </c>
      <c r="B163" s="23" t="s">
        <v>290</v>
      </c>
      <c r="C163" s="23" t="s">
        <v>739</v>
      </c>
      <c r="D163" s="24"/>
      <c r="E163" s="24">
        <v>4</v>
      </c>
      <c r="F163" s="24" t="s">
        <v>288</v>
      </c>
      <c r="G163" s="21">
        <v>42454</v>
      </c>
      <c r="H163" s="54">
        <v>42471</v>
      </c>
      <c r="M163" s="74">
        <f>IF(Table2[[#This Row],[Sent to GE Committee]]&gt;0,1,0)</f>
        <v>1</v>
      </c>
    </row>
    <row r="164" spans="1:13" x14ac:dyDescent="0.25">
      <c r="A164" s="53" t="s">
        <v>748</v>
      </c>
      <c r="B164" s="23" t="s">
        <v>290</v>
      </c>
      <c r="C164" s="23" t="s">
        <v>232</v>
      </c>
      <c r="D164" s="24"/>
      <c r="E164" s="24">
        <v>4</v>
      </c>
      <c r="F164" s="24" t="s">
        <v>288</v>
      </c>
      <c r="G164" s="21">
        <v>42454</v>
      </c>
      <c r="H164" s="54">
        <v>42471</v>
      </c>
      <c r="M164" s="74">
        <f>IF(Table2[[#This Row],[Sent to GE Committee]]&gt;0,1,0)</f>
        <v>1</v>
      </c>
    </row>
    <row r="165" spans="1:13" x14ac:dyDescent="0.25">
      <c r="A165" s="53" t="s">
        <v>749</v>
      </c>
      <c r="B165" s="23" t="s">
        <v>290</v>
      </c>
      <c r="C165" s="23" t="s">
        <v>232</v>
      </c>
      <c r="D165" s="24"/>
      <c r="E165" s="24">
        <v>4</v>
      </c>
      <c r="F165" s="24" t="s">
        <v>288</v>
      </c>
      <c r="G165" s="21">
        <v>42454</v>
      </c>
      <c r="H165" s="54">
        <v>42471</v>
      </c>
      <c r="M165" s="74">
        <f>IF(Table2[[#This Row],[Sent to GE Committee]]&gt;0,1,0)</f>
        <v>1</v>
      </c>
    </row>
    <row r="166" spans="1:13" x14ac:dyDescent="0.25">
      <c r="A166" s="53" t="s">
        <v>750</v>
      </c>
      <c r="B166" s="23" t="s">
        <v>290</v>
      </c>
      <c r="C166" s="23" t="s">
        <v>739</v>
      </c>
      <c r="D166" s="24"/>
      <c r="E166" s="24">
        <v>4</v>
      </c>
      <c r="F166" s="24" t="s">
        <v>288</v>
      </c>
      <c r="G166" s="21">
        <v>42454</v>
      </c>
      <c r="H166" s="54">
        <v>42471</v>
      </c>
      <c r="M166" s="74">
        <f>IF(Table2[[#This Row],[Sent to GE Committee]]&gt;0,1,0)</f>
        <v>1</v>
      </c>
    </row>
    <row r="167" spans="1:13" x14ac:dyDescent="0.25">
      <c r="A167" s="53" t="s">
        <v>751</v>
      </c>
      <c r="B167" s="23" t="s">
        <v>290</v>
      </c>
      <c r="C167" s="23" t="s">
        <v>247</v>
      </c>
      <c r="D167" s="24"/>
      <c r="E167" s="24">
        <v>4</v>
      </c>
      <c r="F167" s="24" t="s">
        <v>288</v>
      </c>
      <c r="G167" s="21">
        <v>42454</v>
      </c>
      <c r="H167" s="54">
        <v>42471</v>
      </c>
      <c r="M167" s="74">
        <f>IF(Table2[[#This Row],[Sent to GE Committee]]&gt;0,1,0)</f>
        <v>1</v>
      </c>
    </row>
    <row r="168" spans="1:13" x14ac:dyDescent="0.25">
      <c r="A168" s="53" t="s">
        <v>752</v>
      </c>
      <c r="B168" s="23" t="s">
        <v>290</v>
      </c>
      <c r="C168" s="23" t="s">
        <v>237</v>
      </c>
      <c r="D168" s="24"/>
      <c r="E168" s="24">
        <v>4</v>
      </c>
      <c r="F168" s="24" t="s">
        <v>288</v>
      </c>
      <c r="G168" s="21">
        <v>42454</v>
      </c>
      <c r="H168" s="54">
        <v>42471</v>
      </c>
      <c r="M168" s="74">
        <f>IF(Table2[[#This Row],[Sent to GE Committee]]&gt;0,1,0)</f>
        <v>1</v>
      </c>
    </row>
    <row r="169" spans="1:13" x14ac:dyDescent="0.25">
      <c r="A169" s="39" t="s">
        <v>395</v>
      </c>
      <c r="B169" s="24" t="s">
        <v>290</v>
      </c>
      <c r="C169" s="24" t="s">
        <v>220</v>
      </c>
      <c r="D169" s="24" t="s">
        <v>380</v>
      </c>
      <c r="E169" s="23">
        <v>2</v>
      </c>
      <c r="F169" s="24" t="s">
        <v>286</v>
      </c>
      <c r="G169" s="21">
        <v>42417</v>
      </c>
      <c r="H169" s="54">
        <v>42419</v>
      </c>
      <c r="K169" s="53" t="s">
        <v>683</v>
      </c>
      <c r="L169" s="63"/>
      <c r="M169" s="56">
        <f>IF(Table2[[#This Row],[Sent to GE Committee]]&gt;0,1,0)</f>
        <v>1</v>
      </c>
    </row>
    <row r="170" spans="1:13" ht="30" x14ac:dyDescent="0.25">
      <c r="A170" s="12" t="s">
        <v>325</v>
      </c>
      <c r="B170" s="23" t="s">
        <v>290</v>
      </c>
      <c r="C170" s="23" t="s">
        <v>322</v>
      </c>
      <c r="D170" s="23"/>
      <c r="E170" s="23">
        <v>1</v>
      </c>
      <c r="F170" s="24" t="s">
        <v>316</v>
      </c>
      <c r="G170" s="21">
        <v>42401</v>
      </c>
      <c r="H170" s="54">
        <v>42404</v>
      </c>
      <c r="M170" s="56">
        <f>IF(Table2[[#This Row],[Sent to GE Committee]]&gt;0,1,0)</f>
        <v>1</v>
      </c>
    </row>
    <row r="171" spans="1:13" ht="30" x14ac:dyDescent="0.25">
      <c r="A171" s="22" t="s">
        <v>323</v>
      </c>
      <c r="B171" s="23" t="s">
        <v>290</v>
      </c>
      <c r="C171" s="23" t="s">
        <v>324</v>
      </c>
      <c r="D171" s="23"/>
      <c r="E171" s="23">
        <v>1</v>
      </c>
      <c r="F171" s="24" t="s">
        <v>316</v>
      </c>
      <c r="G171" s="21">
        <v>42401</v>
      </c>
      <c r="H171" s="54">
        <v>42404</v>
      </c>
      <c r="M171" s="56">
        <f>IF(Table2[[#This Row],[Sent to GE Committee]]&gt;0,1,0)</f>
        <v>1</v>
      </c>
    </row>
    <row r="172" spans="1:13" ht="30" x14ac:dyDescent="0.25">
      <c r="A172" s="55" t="s">
        <v>516</v>
      </c>
      <c r="B172" s="27" t="s">
        <v>290</v>
      </c>
      <c r="C172" s="27" t="s">
        <v>220</v>
      </c>
      <c r="D172" s="24" t="s">
        <v>380</v>
      </c>
      <c r="E172" s="23">
        <v>3</v>
      </c>
      <c r="F172" s="24" t="s">
        <v>317</v>
      </c>
      <c r="G172" s="21">
        <v>42433</v>
      </c>
      <c r="H172" s="54">
        <v>42439</v>
      </c>
      <c r="M172" s="56">
        <f>IF(Table2[[#This Row],[Sent to GE Committee]]&gt;0,1,0)</f>
        <v>1</v>
      </c>
    </row>
    <row r="173" spans="1:13" ht="30" x14ac:dyDescent="0.25">
      <c r="A173" s="53" t="s">
        <v>585</v>
      </c>
      <c r="B173" s="23" t="s">
        <v>203</v>
      </c>
      <c r="C173" s="23" t="s">
        <v>240</v>
      </c>
      <c r="D173" s="24" t="s">
        <v>374</v>
      </c>
      <c r="E173" s="23">
        <v>4</v>
      </c>
      <c r="F173" s="24" t="s">
        <v>318</v>
      </c>
      <c r="G173" s="21">
        <v>42439</v>
      </c>
      <c r="H173" s="54">
        <v>42444</v>
      </c>
      <c r="M173" s="56">
        <f>IF(Table2[[#This Row],[Sent to GE Committee]]&gt;0,1,0)</f>
        <v>1</v>
      </c>
    </row>
    <row r="174" spans="1:13" x14ac:dyDescent="0.25">
      <c r="A174" s="25" t="s">
        <v>273</v>
      </c>
      <c r="B174" s="24" t="s">
        <v>203</v>
      </c>
      <c r="C174" s="24" t="s">
        <v>240</v>
      </c>
      <c r="D174" s="24"/>
      <c r="E174" s="24">
        <v>4</v>
      </c>
      <c r="F174" s="24" t="s">
        <v>288</v>
      </c>
      <c r="G174" s="21">
        <v>42401</v>
      </c>
      <c r="H174" s="54">
        <v>42424</v>
      </c>
      <c r="I174" s="21">
        <v>42424</v>
      </c>
      <c r="M174" s="56">
        <f>IF(Table2[[#This Row],[Sent to GE Committee]]&gt;0,1,0)</f>
        <v>1</v>
      </c>
    </row>
    <row r="175" spans="1:13" ht="30" x14ac:dyDescent="0.25">
      <c r="A175" s="53" t="s">
        <v>586</v>
      </c>
      <c r="B175" s="23" t="s">
        <v>203</v>
      </c>
      <c r="C175" s="23" t="s">
        <v>240</v>
      </c>
      <c r="D175" s="24" t="s">
        <v>374</v>
      </c>
      <c r="E175" s="23">
        <v>4</v>
      </c>
      <c r="F175" s="24" t="s">
        <v>318</v>
      </c>
      <c r="G175" s="21">
        <v>42439</v>
      </c>
      <c r="H175" s="54">
        <v>42444</v>
      </c>
      <c r="M175" s="56">
        <f>IF(Table2[[#This Row],[Sent to GE Committee]]&gt;0,1,0)</f>
        <v>1</v>
      </c>
    </row>
    <row r="176" spans="1:13" x14ac:dyDescent="0.25">
      <c r="A176" s="12" t="s">
        <v>202</v>
      </c>
      <c r="B176" s="24" t="s">
        <v>203</v>
      </c>
      <c r="C176" s="24" t="s">
        <v>204</v>
      </c>
      <c r="D176" s="24"/>
      <c r="E176" s="24">
        <v>2</v>
      </c>
      <c r="F176" s="24" t="s">
        <v>286</v>
      </c>
      <c r="G176" s="21">
        <v>42401</v>
      </c>
      <c r="H176" s="54">
        <v>42424</v>
      </c>
      <c r="I176" s="21">
        <v>42424</v>
      </c>
      <c r="M176" s="56">
        <f>IF(Table2[[#This Row],[Sent to GE Committee]]&gt;0,1,0)</f>
        <v>1</v>
      </c>
    </row>
    <row r="177" spans="1:13" x14ac:dyDescent="0.25">
      <c r="A177" s="25" t="s">
        <v>278</v>
      </c>
      <c r="B177" s="24" t="s">
        <v>203</v>
      </c>
      <c r="C177" s="24" t="s">
        <v>237</v>
      </c>
      <c r="D177" s="24"/>
      <c r="E177" s="24">
        <v>4</v>
      </c>
      <c r="F177" s="24" t="s">
        <v>288</v>
      </c>
      <c r="G177" s="21">
        <v>42401</v>
      </c>
      <c r="H177" s="54">
        <v>42424</v>
      </c>
      <c r="I177" s="21">
        <v>42424</v>
      </c>
      <c r="M177" s="56">
        <f>IF(Table2[[#This Row],[Sent to GE Committee]]&gt;0,1,0)</f>
        <v>1</v>
      </c>
    </row>
    <row r="178" spans="1:13" x14ac:dyDescent="0.25">
      <c r="A178" s="53" t="s">
        <v>753</v>
      </c>
      <c r="B178" s="23" t="s">
        <v>290</v>
      </c>
      <c r="C178" s="23" t="s">
        <v>240</v>
      </c>
      <c r="D178" s="24"/>
      <c r="E178" s="24">
        <v>4</v>
      </c>
      <c r="F178" s="24" t="s">
        <v>288</v>
      </c>
      <c r="G178" s="21">
        <v>42454</v>
      </c>
      <c r="H178" s="54">
        <v>42471</v>
      </c>
      <c r="M178" s="74">
        <f>IF(Table2[[#This Row],[Sent to GE Committee]]&gt;0,1,0)</f>
        <v>1</v>
      </c>
    </row>
    <row r="179" spans="1:13" x14ac:dyDescent="0.25">
      <c r="A179" s="53" t="s">
        <v>754</v>
      </c>
      <c r="B179" s="23" t="s">
        <v>290</v>
      </c>
      <c r="C179" s="23" t="s">
        <v>305</v>
      </c>
      <c r="D179" s="24"/>
      <c r="E179" s="24">
        <v>4</v>
      </c>
      <c r="F179" s="24" t="s">
        <v>288</v>
      </c>
      <c r="G179" s="21">
        <v>42454</v>
      </c>
      <c r="H179" s="54">
        <v>42471</v>
      </c>
      <c r="M179" s="74">
        <f>IF(Table2[[#This Row],[Sent to GE Committee]]&gt;0,1,0)</f>
        <v>1</v>
      </c>
    </row>
    <row r="180" spans="1:13" x14ac:dyDescent="0.25">
      <c r="A180" s="53" t="s">
        <v>755</v>
      </c>
      <c r="B180" s="23" t="s">
        <v>290</v>
      </c>
      <c r="C180" s="23" t="s">
        <v>240</v>
      </c>
      <c r="D180" s="24"/>
      <c r="E180" s="24">
        <v>4</v>
      </c>
      <c r="F180" s="24" t="s">
        <v>288</v>
      </c>
      <c r="G180" s="21">
        <v>42454</v>
      </c>
      <c r="H180" s="54">
        <v>42471</v>
      </c>
      <c r="M180" s="74">
        <f>IF(Table2[[#This Row],[Sent to GE Committee]]&gt;0,1,0)</f>
        <v>1</v>
      </c>
    </row>
    <row r="181" spans="1:13" ht="30" x14ac:dyDescent="0.25">
      <c r="A181" s="53" t="s">
        <v>572</v>
      </c>
      <c r="B181" s="23" t="s">
        <v>203</v>
      </c>
      <c r="C181" s="23" t="s">
        <v>217</v>
      </c>
      <c r="D181" s="24" t="s">
        <v>374</v>
      </c>
      <c r="E181" s="23">
        <v>3</v>
      </c>
      <c r="F181" s="24" t="s">
        <v>317</v>
      </c>
      <c r="G181" s="21">
        <v>42439</v>
      </c>
      <c r="H181" s="54">
        <v>42444</v>
      </c>
      <c r="M181" s="56">
        <f>IF(Table2[[#This Row],[Sent to GE Committee]]&gt;0,1,0)</f>
        <v>1</v>
      </c>
    </row>
    <row r="182" spans="1:13" ht="30" x14ac:dyDescent="0.25">
      <c r="A182" s="53" t="s">
        <v>573</v>
      </c>
      <c r="B182" s="23" t="s">
        <v>203</v>
      </c>
      <c r="C182" s="23" t="s">
        <v>499</v>
      </c>
      <c r="D182" s="24" t="s">
        <v>374</v>
      </c>
      <c r="E182" s="23">
        <v>3</v>
      </c>
      <c r="F182" s="24" t="s">
        <v>317</v>
      </c>
      <c r="G182" s="21">
        <v>42439</v>
      </c>
      <c r="H182" s="54">
        <v>42444</v>
      </c>
      <c r="M182" s="56">
        <f>IF(Table2[[#This Row],[Sent to GE Committee]]&gt;0,1,0)</f>
        <v>1</v>
      </c>
    </row>
    <row r="183" spans="1:13" x14ac:dyDescent="0.25">
      <c r="A183" s="53" t="s">
        <v>717</v>
      </c>
      <c r="B183" s="23" t="s">
        <v>290</v>
      </c>
      <c r="C183" s="23" t="s">
        <v>217</v>
      </c>
      <c r="D183" s="24"/>
      <c r="E183" s="69">
        <v>3</v>
      </c>
      <c r="F183" s="34" t="s">
        <v>287</v>
      </c>
      <c r="G183" s="21">
        <v>42454</v>
      </c>
      <c r="H183" s="54">
        <v>42471</v>
      </c>
      <c r="M183" s="74">
        <f>IF(Table2[[#This Row],[Sent to GE Committee]]&gt;0,1,0)</f>
        <v>1</v>
      </c>
    </row>
    <row r="184" spans="1:13" x14ac:dyDescent="0.25">
      <c r="A184" s="53" t="s">
        <v>756</v>
      </c>
      <c r="B184" s="23" t="s">
        <v>290</v>
      </c>
      <c r="C184" s="23" t="s">
        <v>237</v>
      </c>
      <c r="D184" s="24"/>
      <c r="E184" s="24">
        <v>4</v>
      </c>
      <c r="F184" s="24" t="s">
        <v>288</v>
      </c>
      <c r="G184" s="21">
        <v>42454</v>
      </c>
      <c r="H184" s="54">
        <v>42471</v>
      </c>
      <c r="M184" s="74">
        <f>IF(Table2[[#This Row],[Sent to GE Committee]]&gt;0,1,0)</f>
        <v>1</v>
      </c>
    </row>
    <row r="185" spans="1:13" x14ac:dyDescent="0.25">
      <c r="A185" s="53" t="s">
        <v>757</v>
      </c>
      <c r="B185" s="23" t="s">
        <v>290</v>
      </c>
      <c r="C185" s="23" t="s">
        <v>240</v>
      </c>
      <c r="D185" s="24"/>
      <c r="E185" s="24">
        <v>4</v>
      </c>
      <c r="F185" s="24" t="s">
        <v>288</v>
      </c>
      <c r="G185" s="21">
        <v>42454</v>
      </c>
      <c r="H185" s="54">
        <v>42471</v>
      </c>
      <c r="M185" s="74">
        <f>IF(Table2[[#This Row],[Sent to GE Committee]]&gt;0,1,0)</f>
        <v>1</v>
      </c>
    </row>
    <row r="186" spans="1:13" x14ac:dyDescent="0.25">
      <c r="A186" s="53" t="s">
        <v>758</v>
      </c>
      <c r="B186" s="23" t="s">
        <v>290</v>
      </c>
      <c r="C186" s="23" t="s">
        <v>247</v>
      </c>
      <c r="D186" s="24"/>
      <c r="E186" s="24">
        <v>4</v>
      </c>
      <c r="F186" s="24" t="s">
        <v>288</v>
      </c>
      <c r="G186" s="21">
        <v>42454</v>
      </c>
      <c r="H186" s="54">
        <v>42471</v>
      </c>
      <c r="M186" s="74">
        <f>IF(Table2[[#This Row],[Sent to GE Committee]]&gt;0,1,0)</f>
        <v>1</v>
      </c>
    </row>
    <row r="187" spans="1:13" x14ac:dyDescent="0.25">
      <c r="A187" s="53" t="s">
        <v>759</v>
      </c>
      <c r="B187" s="23" t="s">
        <v>290</v>
      </c>
      <c r="C187" s="23" t="s">
        <v>247</v>
      </c>
      <c r="D187" s="24"/>
      <c r="E187" s="24">
        <v>4</v>
      </c>
      <c r="F187" s="24" t="s">
        <v>288</v>
      </c>
      <c r="G187" s="21">
        <v>42454</v>
      </c>
      <c r="H187" s="54">
        <v>42471</v>
      </c>
      <c r="M187" s="74">
        <f>IF(Table2[[#This Row],[Sent to GE Committee]]&gt;0,1,0)</f>
        <v>1</v>
      </c>
    </row>
    <row r="188" spans="1:13" ht="30" x14ac:dyDescent="0.25">
      <c r="A188" s="53" t="s">
        <v>587</v>
      </c>
      <c r="B188" s="23" t="s">
        <v>203</v>
      </c>
      <c r="C188" s="23" t="s">
        <v>237</v>
      </c>
      <c r="D188" s="24" t="s">
        <v>374</v>
      </c>
      <c r="E188" s="23">
        <v>4</v>
      </c>
      <c r="F188" s="24" t="s">
        <v>318</v>
      </c>
      <c r="G188" s="21">
        <v>42439</v>
      </c>
      <c r="J188" s="21">
        <v>42445</v>
      </c>
      <c r="K188" s="53" t="s">
        <v>653</v>
      </c>
      <c r="M188" s="56">
        <f>IF(Table2[[#This Row],[Sent to GE Committee]]&gt;0,1,0)</f>
        <v>0</v>
      </c>
    </row>
    <row r="189" spans="1:13" ht="30" x14ac:dyDescent="0.25">
      <c r="A189" s="22" t="s">
        <v>326</v>
      </c>
      <c r="B189" s="23" t="s">
        <v>290</v>
      </c>
      <c r="C189" s="23" t="s">
        <v>204</v>
      </c>
      <c r="D189" s="23"/>
      <c r="E189" s="23">
        <v>1</v>
      </c>
      <c r="F189" s="24" t="s">
        <v>316</v>
      </c>
      <c r="G189" s="21">
        <v>42401</v>
      </c>
      <c r="H189" s="54">
        <v>42404</v>
      </c>
      <c r="M189" s="56">
        <f>IF(Table2[[#This Row],[Sent to GE Committee]]&gt;0,1,0)</f>
        <v>1</v>
      </c>
    </row>
    <row r="190" spans="1:13" ht="30" x14ac:dyDescent="0.25">
      <c r="A190" s="28" t="s">
        <v>409</v>
      </c>
      <c r="B190" s="27" t="s">
        <v>203</v>
      </c>
      <c r="C190" s="27" t="s">
        <v>240</v>
      </c>
      <c r="D190" s="27" t="s">
        <v>374</v>
      </c>
      <c r="E190" s="23">
        <v>4</v>
      </c>
      <c r="F190" s="24" t="s">
        <v>411</v>
      </c>
      <c r="G190" s="21">
        <v>42417</v>
      </c>
      <c r="H190" s="54">
        <v>42419</v>
      </c>
      <c r="M190" s="56">
        <f>IF(Table2[[#This Row],[Sent to GE Committee]]&gt;0,1,0)</f>
        <v>1</v>
      </c>
    </row>
    <row r="191" spans="1:13" x14ac:dyDescent="0.25">
      <c r="A191" s="53" t="s">
        <v>718</v>
      </c>
      <c r="B191" s="23" t="s">
        <v>290</v>
      </c>
      <c r="C191" s="23" t="s">
        <v>223</v>
      </c>
      <c r="D191" s="24"/>
      <c r="E191" s="69">
        <v>3</v>
      </c>
      <c r="F191" s="34" t="s">
        <v>287</v>
      </c>
      <c r="G191" s="21">
        <v>42454</v>
      </c>
      <c r="H191" s="54">
        <v>42471</v>
      </c>
      <c r="K191" s="53" t="s">
        <v>46</v>
      </c>
      <c r="L191" s="63">
        <v>42471</v>
      </c>
      <c r="M191" s="74">
        <f>IF(Table2[[#This Row],[Sent to GE Committee]]&gt;0,1,0)</f>
        <v>1</v>
      </c>
    </row>
    <row r="192" spans="1:13" x14ac:dyDescent="0.25">
      <c r="A192" s="53" t="s">
        <v>719</v>
      </c>
      <c r="B192" s="23" t="s">
        <v>290</v>
      </c>
      <c r="C192" s="23" t="s">
        <v>223</v>
      </c>
      <c r="D192" s="24"/>
      <c r="E192" s="69">
        <v>3</v>
      </c>
      <c r="F192" s="34" t="s">
        <v>287</v>
      </c>
      <c r="G192" s="21">
        <v>42454</v>
      </c>
      <c r="H192" s="54">
        <v>42471</v>
      </c>
      <c r="K192" s="53" t="s">
        <v>46</v>
      </c>
      <c r="L192" s="63">
        <v>42471</v>
      </c>
      <c r="M192" s="74">
        <f>IF(Table2[[#This Row],[Sent to GE Committee]]&gt;0,1,0)</f>
        <v>1</v>
      </c>
    </row>
    <row r="193" spans="1:13" x14ac:dyDescent="0.25">
      <c r="A193" s="53" t="s">
        <v>720</v>
      </c>
      <c r="B193" s="23" t="s">
        <v>290</v>
      </c>
      <c r="C193" s="23" t="s">
        <v>223</v>
      </c>
      <c r="D193" s="24"/>
      <c r="E193" s="69">
        <v>3</v>
      </c>
      <c r="F193" s="34" t="s">
        <v>287</v>
      </c>
      <c r="G193" s="21">
        <v>42454</v>
      </c>
      <c r="H193" s="54">
        <v>42471</v>
      </c>
      <c r="M193" s="74">
        <f>IF(Table2[[#This Row],[Sent to GE Committee]]&gt;0,1,0)</f>
        <v>1</v>
      </c>
    </row>
    <row r="194" spans="1:13" x14ac:dyDescent="0.25">
      <c r="A194" s="53" t="s">
        <v>721</v>
      </c>
      <c r="B194" s="23" t="s">
        <v>290</v>
      </c>
      <c r="C194" s="23" t="s">
        <v>223</v>
      </c>
      <c r="D194" s="24"/>
      <c r="E194" s="69">
        <v>3</v>
      </c>
      <c r="F194" s="34" t="s">
        <v>287</v>
      </c>
      <c r="G194" s="21">
        <v>42454</v>
      </c>
      <c r="H194" s="54">
        <v>42471</v>
      </c>
      <c r="M194" s="74">
        <f>IF(Table2[[#This Row],[Sent to GE Committee]]&gt;0,1,0)</f>
        <v>1</v>
      </c>
    </row>
    <row r="195" spans="1:13" x14ac:dyDescent="0.25">
      <c r="A195" s="53" t="s">
        <v>722</v>
      </c>
      <c r="B195" s="23" t="s">
        <v>290</v>
      </c>
      <c r="C195" s="23" t="s">
        <v>223</v>
      </c>
      <c r="D195" s="24"/>
      <c r="E195" s="69">
        <v>3</v>
      </c>
      <c r="F195" s="34" t="s">
        <v>287</v>
      </c>
      <c r="G195" s="21">
        <v>42454</v>
      </c>
      <c r="H195" s="54">
        <v>42471</v>
      </c>
      <c r="M195" s="74">
        <f>IF(Table2[[#This Row],[Sent to GE Committee]]&gt;0,1,0)</f>
        <v>1</v>
      </c>
    </row>
    <row r="196" spans="1:13" x14ac:dyDescent="0.25">
      <c r="A196" s="39" t="s">
        <v>396</v>
      </c>
      <c r="B196" s="24" t="s">
        <v>290</v>
      </c>
      <c r="C196" s="24" t="s">
        <v>223</v>
      </c>
      <c r="D196" s="24" t="s">
        <v>380</v>
      </c>
      <c r="E196" s="23">
        <v>2</v>
      </c>
      <c r="F196" s="24" t="s">
        <v>286</v>
      </c>
      <c r="G196" s="21">
        <v>42417</v>
      </c>
      <c r="H196" s="54">
        <v>42419</v>
      </c>
      <c r="K196" s="53" t="s">
        <v>46</v>
      </c>
      <c r="L196" s="63">
        <v>42467</v>
      </c>
      <c r="M196" s="56">
        <f>IF(Table2[[#This Row],[Sent to GE Committee]]&gt;0,1,0)</f>
        <v>1</v>
      </c>
    </row>
    <row r="197" spans="1:13" x14ac:dyDescent="0.25">
      <c r="A197" s="39" t="s">
        <v>397</v>
      </c>
      <c r="B197" s="24" t="s">
        <v>290</v>
      </c>
      <c r="C197" s="24" t="s">
        <v>223</v>
      </c>
      <c r="D197" s="24" t="s">
        <v>380</v>
      </c>
      <c r="E197" s="23">
        <v>2</v>
      </c>
      <c r="F197" s="24" t="s">
        <v>286</v>
      </c>
      <c r="G197" s="21">
        <v>42417</v>
      </c>
      <c r="H197" s="54">
        <v>42419</v>
      </c>
      <c r="K197" s="53" t="s">
        <v>46</v>
      </c>
      <c r="L197" s="63">
        <v>42471</v>
      </c>
      <c r="M197" s="56">
        <f>IF(Table2[[#This Row],[Sent to GE Committee]]&gt;0,1,0)</f>
        <v>1</v>
      </c>
    </row>
    <row r="198" spans="1:13" x14ac:dyDescent="0.25">
      <c r="A198" s="39" t="s">
        <v>398</v>
      </c>
      <c r="B198" s="24" t="s">
        <v>290</v>
      </c>
      <c r="C198" s="24" t="s">
        <v>223</v>
      </c>
      <c r="D198" s="24" t="s">
        <v>380</v>
      </c>
      <c r="E198" s="23">
        <v>2</v>
      </c>
      <c r="F198" s="24" t="s">
        <v>286</v>
      </c>
      <c r="G198" s="21">
        <v>42417</v>
      </c>
      <c r="H198" s="54">
        <v>42419</v>
      </c>
      <c r="M198" s="56">
        <f>IF(Table2[[#This Row],[Sent to GE Committee]]&gt;0,1,0)</f>
        <v>1</v>
      </c>
    </row>
    <row r="199" spans="1:13" ht="30" x14ac:dyDescent="0.25">
      <c r="A199" s="53" t="s">
        <v>574</v>
      </c>
      <c r="B199" s="23" t="s">
        <v>203</v>
      </c>
      <c r="C199" s="23" t="s">
        <v>220</v>
      </c>
      <c r="D199" s="24" t="s">
        <v>374</v>
      </c>
      <c r="E199" s="23">
        <v>3</v>
      </c>
      <c r="F199" s="24" t="s">
        <v>317</v>
      </c>
      <c r="G199" s="21">
        <v>42439</v>
      </c>
      <c r="H199" s="54">
        <v>42444</v>
      </c>
      <c r="K199" s="53" t="s">
        <v>683</v>
      </c>
      <c r="L199" s="63"/>
      <c r="M199" s="56">
        <f>IF(Table2[[#This Row],[Sent to GE Committee]]&gt;0,1,0)</f>
        <v>1</v>
      </c>
    </row>
    <row r="200" spans="1:13" x14ac:dyDescent="0.25">
      <c r="A200" s="53" t="s">
        <v>760</v>
      </c>
      <c r="B200" s="23" t="s">
        <v>290</v>
      </c>
      <c r="C200" s="23" t="s">
        <v>232</v>
      </c>
      <c r="D200" s="24"/>
      <c r="E200" s="24">
        <v>4</v>
      </c>
      <c r="F200" s="24" t="s">
        <v>288</v>
      </c>
      <c r="G200" s="21">
        <v>42454</v>
      </c>
      <c r="H200" s="54">
        <v>42471</v>
      </c>
      <c r="M200" s="74">
        <f>IF(Table2[[#This Row],[Sent to GE Committee]]&gt;0,1,0)</f>
        <v>1</v>
      </c>
    </row>
    <row r="201" spans="1:13" x14ac:dyDescent="0.25">
      <c r="A201" s="53" t="s">
        <v>761</v>
      </c>
      <c r="B201" s="23" t="s">
        <v>290</v>
      </c>
      <c r="C201" s="23" t="s">
        <v>232</v>
      </c>
      <c r="D201" s="24"/>
      <c r="E201" s="24">
        <v>4</v>
      </c>
      <c r="F201" s="24" t="s">
        <v>288</v>
      </c>
      <c r="G201" s="21">
        <v>42454</v>
      </c>
      <c r="H201" s="54">
        <v>42471</v>
      </c>
      <c r="M201" s="74">
        <f>IF(Table2[[#This Row],[Sent to GE Committee]]&gt;0,1,0)</f>
        <v>1</v>
      </c>
    </row>
    <row r="202" spans="1:13" x14ac:dyDescent="0.25">
      <c r="A202" s="39" t="s">
        <v>399</v>
      </c>
      <c r="B202" s="24" t="s">
        <v>290</v>
      </c>
      <c r="C202" s="24" t="s">
        <v>214</v>
      </c>
      <c r="D202" s="24" t="s">
        <v>380</v>
      </c>
      <c r="E202" s="23">
        <v>2</v>
      </c>
      <c r="F202" s="24" t="s">
        <v>286</v>
      </c>
      <c r="G202" s="21">
        <v>42417</v>
      </c>
      <c r="H202" s="54">
        <v>42419</v>
      </c>
      <c r="K202" s="53" t="s">
        <v>683</v>
      </c>
      <c r="M202" s="56">
        <f>IF(Table2[[#This Row],[Sent to GE Committee]]&gt;0,1,0)</f>
        <v>1</v>
      </c>
    </row>
    <row r="203" spans="1:13" x14ac:dyDescent="0.25">
      <c r="A203" s="39" t="s">
        <v>400</v>
      </c>
      <c r="B203" s="24" t="s">
        <v>290</v>
      </c>
      <c r="C203" s="24" t="s">
        <v>214</v>
      </c>
      <c r="D203" s="24" t="s">
        <v>380</v>
      </c>
      <c r="E203" s="23">
        <v>2</v>
      </c>
      <c r="F203" s="24" t="s">
        <v>286</v>
      </c>
      <c r="G203" s="21">
        <v>42417</v>
      </c>
      <c r="H203" s="54">
        <v>42419</v>
      </c>
      <c r="K203" s="53" t="s">
        <v>683</v>
      </c>
      <c r="L203" s="63"/>
      <c r="M203" s="56">
        <f>IF(Table2[[#This Row],[Sent to GE Committee]]&gt;0,1,0)</f>
        <v>1</v>
      </c>
    </row>
    <row r="204" spans="1:13" x14ac:dyDescent="0.25">
      <c r="A204" s="53" t="s">
        <v>762</v>
      </c>
      <c r="B204" s="23" t="s">
        <v>290</v>
      </c>
      <c r="C204" s="23" t="s">
        <v>240</v>
      </c>
      <c r="D204" s="24"/>
      <c r="E204" s="24">
        <v>4</v>
      </c>
      <c r="F204" s="24" t="s">
        <v>288</v>
      </c>
      <c r="G204" s="21">
        <v>42454</v>
      </c>
      <c r="H204" s="54">
        <v>42471</v>
      </c>
      <c r="M204" s="74">
        <f>IF(Table2[[#This Row],[Sent to GE Committee]]&gt;0,1,0)</f>
        <v>1</v>
      </c>
    </row>
  </sheetData>
  <conditionalFormatting sqref="A129:A1048576 A5:A124 A1:A2">
    <cfRule type="duplicateValues" dxfId="47" priority="3"/>
  </conditionalFormatting>
  <conditionalFormatting sqref="A3">
    <cfRule type="duplicateValues" dxfId="46" priority="2"/>
  </conditionalFormatting>
  <conditionalFormatting sqref="A4">
    <cfRule type="duplicateValues" dxfId="45" priority="1"/>
  </conditionalFormatting>
  <pageMargins left="0.7" right="0.7" top="0.75" bottom="0.75" header="0.3" footer="0.3"/>
  <pageSetup scale="58" fitToHeight="0" orientation="landscape"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workbookViewId="0">
      <selection activeCell="A22" sqref="A22"/>
    </sheetView>
  </sheetViews>
  <sheetFormatPr defaultRowHeight="15" x14ac:dyDescent="0.25"/>
  <cols>
    <col min="1" max="1" width="22.5703125" customWidth="1"/>
    <col min="3" max="3" width="22.42578125" bestFit="1" customWidth="1"/>
    <col min="6" max="6" width="28.5703125" customWidth="1"/>
  </cols>
  <sheetData>
    <row r="1" spans="1:6" x14ac:dyDescent="0.25">
      <c r="A1" t="s">
        <v>30</v>
      </c>
      <c r="C1" t="s">
        <v>33</v>
      </c>
      <c r="E1" t="s">
        <v>40</v>
      </c>
      <c r="F1" t="s">
        <v>46</v>
      </c>
    </row>
    <row r="2" spans="1:6" x14ac:dyDescent="0.25">
      <c r="A2" t="s">
        <v>25</v>
      </c>
      <c r="C2" t="s">
        <v>29</v>
      </c>
      <c r="E2" t="s">
        <v>41</v>
      </c>
      <c r="F2" t="s">
        <v>47</v>
      </c>
    </row>
    <row r="3" spans="1:6" x14ac:dyDescent="0.25">
      <c r="A3" t="s">
        <v>26</v>
      </c>
      <c r="C3" t="s">
        <v>34</v>
      </c>
      <c r="E3" t="s">
        <v>42</v>
      </c>
      <c r="F3" t="s">
        <v>29</v>
      </c>
    </row>
    <row r="4" spans="1:6" x14ac:dyDescent="0.25">
      <c r="A4" t="s">
        <v>27</v>
      </c>
      <c r="C4" t="s">
        <v>35</v>
      </c>
      <c r="E4" t="s">
        <v>43</v>
      </c>
      <c r="F4" t="s">
        <v>48</v>
      </c>
    </row>
    <row r="5" spans="1:6" x14ac:dyDescent="0.25">
      <c r="A5" t="s">
        <v>28</v>
      </c>
      <c r="E5" t="s">
        <v>44</v>
      </c>
      <c r="F5" t="s">
        <v>49</v>
      </c>
    </row>
    <row r="6" spans="1:6" x14ac:dyDescent="0.25">
      <c r="A6" t="s">
        <v>29</v>
      </c>
      <c r="E6" t="s">
        <v>143</v>
      </c>
      <c r="F6" t="s">
        <v>128</v>
      </c>
    </row>
    <row r="12" spans="1:6" x14ac:dyDescent="0.25">
      <c r="A12" t="s">
        <v>138</v>
      </c>
    </row>
    <row r="13" spans="1:6" x14ac:dyDescent="0.25">
      <c r="A13" t="s">
        <v>142</v>
      </c>
    </row>
    <row r="14" spans="1:6" x14ac:dyDescent="0.25">
      <c r="A14" t="s">
        <v>60</v>
      </c>
    </row>
    <row r="15" spans="1:6" x14ac:dyDescent="0.25">
      <c r="A15" t="s">
        <v>144</v>
      </c>
    </row>
    <row r="16" spans="1:6" x14ac:dyDescent="0.25">
      <c r="A16" t="s">
        <v>136</v>
      </c>
    </row>
    <row r="17" spans="1:1" x14ac:dyDescent="0.25">
      <c r="A17" s="16" t="s">
        <v>139</v>
      </c>
    </row>
    <row r="18" spans="1:1" x14ac:dyDescent="0.25">
      <c r="A18" t="s">
        <v>372</v>
      </c>
    </row>
    <row r="19" spans="1:1" x14ac:dyDescent="0.25">
      <c r="A19" t="s">
        <v>34</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Referrals</vt:lpstr>
      <vt:lpstr>GE Courses</vt:lpstr>
      <vt:lpstr>GE - New and Revisioned - OLD</vt:lpstr>
      <vt:lpstr>GE-001-156 - OLD</vt:lpstr>
      <vt:lpstr>Data Validation</vt:lpstr>
      <vt:lpstr>Sheet1</vt:lpstr>
      <vt:lpstr>'GE - New and Revisioned - OLD'!Print_Area</vt:lpstr>
      <vt:lpstr>'GE - New and Revisioned - OLD'!Print_Titles</vt:lpstr>
      <vt:lpstr>'GE-001-156 - OLD'!Print_Titles</vt:lpstr>
    </vt:vector>
  </TitlesOfParts>
  <Company>Cal Poly Pomona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Valerie D Otto</dc:creator>
  <cp:lastModifiedBy>Valerie D Otto</cp:lastModifiedBy>
  <cp:lastPrinted>2016-04-18T17:39:43Z</cp:lastPrinted>
  <dcterms:created xsi:type="dcterms:W3CDTF">2014-10-22T16:48:51Z</dcterms:created>
  <dcterms:modified xsi:type="dcterms:W3CDTF">2016-05-04T15:12:07Z</dcterms:modified>
</cp:coreProperties>
</file>